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okumenti\sluzbe\sjn\SJN\JN-VELIKA\2025\260-15 Odvoz odpadkov\RD\"/>
    </mc:Choice>
  </mc:AlternateContent>
  <xr:revisionPtr revIDLastSave="0" documentId="13_ncr:1_{CEF31A05-246A-4E35-A4C4-672BA43964B8}" xr6:coauthVersionLast="47" xr6:coauthVersionMax="47" xr10:uidLastSave="{00000000-0000-0000-0000-000000000000}"/>
  <bookViews>
    <workbookView xWindow="9740" yWindow="1710" windowWidth="19190" windowHeight="10370" xr2:uid="{00000000-000D-0000-FFFF-FFFF00000000}"/>
  </bookViews>
  <sheets>
    <sheet name="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H30" i="1"/>
  <c r="J30" i="1"/>
  <c r="J27" i="1"/>
  <c r="H27" i="1"/>
  <c r="K30" i="1" l="1"/>
  <c r="L30" i="1" s="1"/>
  <c r="K27" i="1"/>
  <c r="L27" i="1" s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29" i="1"/>
  <c r="H29" i="1"/>
  <c r="J28" i="1"/>
  <c r="H28" i="1"/>
  <c r="J26" i="1"/>
  <c r="H26" i="1"/>
  <c r="J25" i="1"/>
  <c r="H25" i="1"/>
  <c r="J24" i="1"/>
  <c r="H24" i="1"/>
  <c r="J23" i="1"/>
  <c r="H23" i="1"/>
  <c r="J22" i="1"/>
  <c r="H22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K22" i="1" l="1"/>
  <c r="L22" i="1" s="1"/>
  <c r="K14" i="1"/>
  <c r="L14" i="1" s="1"/>
  <c r="K16" i="1"/>
  <c r="L16" i="1" s="1"/>
  <c r="K29" i="1"/>
  <c r="L29" i="1" s="1"/>
  <c r="K26" i="1"/>
  <c r="L26" i="1" s="1"/>
  <c r="K24" i="1"/>
  <c r="L24" i="1" s="1"/>
  <c r="K20" i="1"/>
  <c r="L20" i="1" s="1"/>
  <c r="K18" i="1"/>
  <c r="L18" i="1" s="1"/>
  <c r="K13" i="1"/>
  <c r="L13" i="1" s="1"/>
  <c r="K33" i="1"/>
  <c r="L33" i="1" s="1"/>
  <c r="K35" i="1"/>
  <c r="L35" i="1" s="1"/>
  <c r="K37" i="1"/>
  <c r="L37" i="1" s="1"/>
  <c r="K39" i="1"/>
  <c r="L39" i="1" s="1"/>
  <c r="K40" i="1"/>
  <c r="L40" i="1" s="1"/>
  <c r="K42" i="1"/>
  <c r="L42" i="1" s="1"/>
  <c r="K43" i="1"/>
  <c r="L43" i="1" s="1"/>
  <c r="J45" i="1"/>
  <c r="H45" i="1"/>
  <c r="K15" i="1"/>
  <c r="L15" i="1" s="1"/>
  <c r="K17" i="1"/>
  <c r="L17" i="1" s="1"/>
  <c r="K19" i="1"/>
  <c r="L19" i="1" s="1"/>
  <c r="K21" i="1"/>
  <c r="L21" i="1" s="1"/>
  <c r="K23" i="1"/>
  <c r="L23" i="1" s="1"/>
  <c r="K25" i="1"/>
  <c r="L25" i="1" s="1"/>
  <c r="K28" i="1"/>
  <c r="L28" i="1" s="1"/>
  <c r="K31" i="1"/>
  <c r="L31" i="1" s="1"/>
  <c r="K32" i="1"/>
  <c r="L32" i="1" s="1"/>
  <c r="K34" i="1"/>
  <c r="L34" i="1" s="1"/>
  <c r="K36" i="1"/>
  <c r="L36" i="1" s="1"/>
  <c r="K38" i="1"/>
  <c r="L38" i="1" s="1"/>
  <c r="K41" i="1"/>
  <c r="L41" i="1" s="1"/>
  <c r="K44" i="1"/>
  <c r="L44" i="1" s="1"/>
  <c r="K12" i="1"/>
  <c r="L12" i="1" s="1"/>
  <c r="L45" i="1" l="1"/>
</calcChain>
</file>

<file path=xl/sharedStrings.xml><?xml version="1.0" encoding="utf-8"?>
<sst xmlns="http://schemas.openxmlformats.org/spreadsheetml/2006/main" count="160" uniqueCount="115">
  <si>
    <t>SKLOP 1 – lokacija Splošna bolnišnica Šempeter pri Gorici</t>
  </si>
  <si>
    <t xml:space="preserve">PREDRAČUN </t>
  </si>
  <si>
    <t>Vrsta</t>
  </si>
  <si>
    <t>Količina</t>
  </si>
  <si>
    <t>Perioda</t>
  </si>
  <si>
    <t xml:space="preserve">             IZPOLNI PONUDNIK</t>
  </si>
  <si>
    <t>letna</t>
  </si>
  <si>
    <t>na lokaciji</t>
  </si>
  <si>
    <t xml:space="preserve"> </t>
  </si>
  <si>
    <t xml:space="preserve"> STROŠEK ZA NAROČNIKA </t>
  </si>
  <si>
    <t xml:space="preserve"> odpadka</t>
  </si>
  <si>
    <t>Naziv</t>
  </si>
  <si>
    <t xml:space="preserve"> v kg</t>
  </si>
  <si>
    <t xml:space="preserve"> odvoza</t>
  </si>
  <si>
    <t>STROŠEK ODVOZA €</t>
  </si>
  <si>
    <t xml:space="preserve">  STROŠEK RAVNANJA €</t>
  </si>
  <si>
    <t>STROŠEK LETNI €</t>
  </si>
  <si>
    <t>F</t>
  </si>
  <si>
    <t>A</t>
  </si>
  <si>
    <t>B</t>
  </si>
  <si>
    <t>C = A x B</t>
  </si>
  <si>
    <t>D</t>
  </si>
  <si>
    <t>E = D x F</t>
  </si>
  <si>
    <t>G = C + E</t>
  </si>
  <si>
    <t xml:space="preserve">OPIS ODPADKA </t>
  </si>
  <si>
    <t>število odvozov na leto (ocena)</t>
  </si>
  <si>
    <t xml:space="preserve"> Strošek posameznega odvoza € brez DDV</t>
  </si>
  <si>
    <t>SKUPAJ strošek odvoza na leto € brez DDV</t>
  </si>
  <si>
    <t xml:space="preserve">   Strošek ravnanja z odpadkom €/kg brez DDV</t>
  </si>
  <si>
    <t xml:space="preserve">   Strošek ravnanja z odpadkom €/leto  brez DDV</t>
  </si>
  <si>
    <t>strošek odvoza in ravnanja z odpadki €/leto  brez DDV</t>
  </si>
  <si>
    <t>strošek odvoza in ravnanja z odpadki € za obdobje 2. let  brez DDV</t>
  </si>
  <si>
    <t>Odpadne barve in laki</t>
  </si>
  <si>
    <t>ročna manipulacija/nakladanje</t>
  </si>
  <si>
    <t>Na klic</t>
  </si>
  <si>
    <t>odpadni tiskarski tonerji, ki niso zajeti v 08 03 17</t>
  </si>
  <si>
    <t>Papirna in kartonska embalaža</t>
  </si>
  <si>
    <t xml:space="preserve">Kontejner 1100 l, </t>
  </si>
  <si>
    <t>2 x tedensko</t>
  </si>
  <si>
    <t xml:space="preserve">Plastična embalaža </t>
  </si>
  <si>
    <t>kontejner 5 m3</t>
  </si>
  <si>
    <t>Lesena embalaža</t>
  </si>
  <si>
    <t>voziček namenski</t>
  </si>
  <si>
    <t xml:space="preserve">mešana embalaža iz plastike in kovin </t>
  </si>
  <si>
    <t>Steklena embalaža</t>
  </si>
  <si>
    <t>Absorbenti, filtri</t>
  </si>
  <si>
    <t>Odpadne vodne raztopine, ki vsebujejo nevarne snovi</t>
  </si>
  <si>
    <t>25 l ročke (sodčki)</t>
  </si>
  <si>
    <t>Mešanice betona in drugi odpadki</t>
  </si>
  <si>
    <t>Deli teles</t>
  </si>
  <si>
    <t xml:space="preserve"> ročna manipulacija/nakladanje, (naročnik zagotavlja  60 l namenske posode)</t>
  </si>
  <si>
    <t>2 x mesečno</t>
  </si>
  <si>
    <t xml:space="preserve">Odpadki ki z vidika pred infekcijo ne </t>
  </si>
  <si>
    <t>Odpadki s peskolovov (čiščenje 50 kos peskolovov)</t>
  </si>
  <si>
    <t>Strojna in ročna manipulacija/nakladanje</t>
  </si>
  <si>
    <t>4 x letno</t>
  </si>
  <si>
    <t>Masti in olja iz naprav</t>
  </si>
  <si>
    <t xml:space="preserve">Strojna in ročna manipulacija/nakladanje, lovilec maščob kuhinja </t>
  </si>
  <si>
    <t>Papir in karton na uničenje</t>
  </si>
  <si>
    <t xml:space="preserve">Na poziv - kontejner 5 m3 </t>
  </si>
  <si>
    <t>Fluorescentne cevi</t>
  </si>
  <si>
    <t>Olja in maščobe  (lahko tudi 13 02 05)</t>
  </si>
  <si>
    <t>Barve, tiskarske barve, lepila</t>
  </si>
  <si>
    <t>namenska posoda</t>
  </si>
  <si>
    <t>200129*</t>
  </si>
  <si>
    <t>Čistila (detergenti), ki vsebujejo nevarne   snovi</t>
  </si>
  <si>
    <t>Baterije in akumulatorji</t>
  </si>
  <si>
    <t xml:space="preserve">namenska posoda </t>
  </si>
  <si>
    <t>Zavržena oprema (lahko tudi 160214)</t>
  </si>
  <si>
    <t>kontejner 5 m3 oz. Odvoz z ročnim nakladanjem</t>
  </si>
  <si>
    <t xml:space="preserve">Strojna in ročna manipulacija/nakladanje </t>
  </si>
  <si>
    <t>OPOMBA</t>
  </si>
  <si>
    <t xml:space="preserve">SKUPAJ </t>
  </si>
  <si>
    <t>1. Izvajalec prejme pooblastilo naročnika  za izpolnjevanje evidenčnih listov.</t>
  </si>
  <si>
    <t>2. Odzivni čas za izvedbo "na klic" je največ 2 delovna dneva</t>
  </si>
  <si>
    <t>3. Izvajalec mora na prvi poziv dostaviti statistiko odvoza odpadka.</t>
  </si>
  <si>
    <t>4. Izvajalec mora na prvi poziv dostaviti letno statistiko odvoza odpadka po vrstah odpadka.</t>
  </si>
  <si>
    <t xml:space="preserve">5. Izvajalec mora na prvi poziv omogočiti naročniku sledljivost na področju izvajanja delovnega procesa odvoza odpadka. </t>
  </si>
  <si>
    <t>6. Izvajalec mora naročniku dostaviti kontejnerje in posode z označbami (povzročitelj; vrsta odpadka) namenjene rednemu zbiranju odpadka.</t>
  </si>
  <si>
    <t>7. Izvajalec mora naročniku dostaviti kontejnerje in/oz. posode za enkratno občasno zbiranje in odvoz odpadka oz. urediti drugačen odvoz odpadka,</t>
  </si>
  <si>
    <t xml:space="preserve">    upoštevajoč ročno/strojno  nalaganje odpadka na prevozno sredstvo izvajalca</t>
  </si>
  <si>
    <t>Ekološki otok</t>
  </si>
  <si>
    <t>Naročnik si pridržuje pravico do izvajanja izboljšav in prilagoditve delovnega procesa na področju odvoza odpadkov.</t>
  </si>
  <si>
    <t xml:space="preserve">DATUM: </t>
  </si>
  <si>
    <t>PODPIS:</t>
  </si>
  <si>
    <t>ŽIG:</t>
  </si>
  <si>
    <r>
      <rPr>
        <b/>
        <sz val="8"/>
        <rFont val="Arial CE"/>
        <charset val="238"/>
      </rPr>
      <t>EO1</t>
    </r>
    <r>
      <rPr>
        <sz val="8"/>
        <rFont val="Arial CE"/>
        <family val="2"/>
        <charset val="238"/>
      </rPr>
      <t xml:space="preserve"> pomeni Ekološki otok pri stari stavbi bolnišnice.</t>
    </r>
  </si>
  <si>
    <r>
      <rPr>
        <b/>
        <sz val="8"/>
        <rFont val="Arial CE"/>
        <charset val="238"/>
      </rPr>
      <t>EO2</t>
    </r>
    <r>
      <rPr>
        <sz val="8"/>
        <rFont val="Arial CE"/>
        <family val="2"/>
        <charset val="238"/>
      </rPr>
      <t xml:space="preserve"> pomeni Ekološki otok pri glavni stavbi bolnišnice in podhod UC.</t>
    </r>
  </si>
  <si>
    <r>
      <rPr>
        <b/>
        <sz val="8"/>
        <rFont val="Arial CE"/>
        <charset val="238"/>
      </rPr>
      <t>EO3</t>
    </r>
    <r>
      <rPr>
        <sz val="8"/>
        <rFont val="Arial CE"/>
        <family val="2"/>
        <charset val="238"/>
      </rPr>
      <t xml:space="preserve"> pomeni Ekološki otok pri glavni stavbi bolnišnice pri kuhinji.</t>
    </r>
  </si>
  <si>
    <r>
      <rPr>
        <b/>
        <sz val="8"/>
        <rFont val="Arial CE"/>
        <charset val="238"/>
      </rPr>
      <t>EO4</t>
    </r>
    <r>
      <rPr>
        <sz val="8"/>
        <rFont val="Arial CE"/>
        <family val="2"/>
        <charset val="238"/>
      </rPr>
      <t xml:space="preserve"> pomeni Ekološki otok na lokaciji Paviljonov Stara Gora.</t>
    </r>
  </si>
  <si>
    <r>
      <rPr>
        <b/>
        <sz val="8"/>
        <rFont val="Arial CE"/>
        <charset val="238"/>
      </rPr>
      <t>odd</t>
    </r>
    <r>
      <rPr>
        <sz val="8"/>
        <rFont val="Arial CE"/>
        <family val="2"/>
        <charset val="238"/>
      </rPr>
      <t xml:space="preserve"> pomeni oddelek naročnika (npr. RC pomeni računalniški center)</t>
    </r>
  </si>
  <si>
    <t>zajema EO1, EO2, EO3  in oddelke</t>
  </si>
  <si>
    <t xml:space="preserve">OPOMBE ponudnika  </t>
  </si>
  <si>
    <t xml:space="preserve">PONUDNIK: </t>
  </si>
  <si>
    <t>1 x tedensko</t>
  </si>
  <si>
    <t>namenske posode, ročna manipulacija/nakladanje</t>
  </si>
  <si>
    <t>vsakih ca. 10 dni</t>
  </si>
  <si>
    <t>pres kontejner</t>
  </si>
  <si>
    <t>Tekstil (npr. odpadne žimnice)</t>
  </si>
  <si>
    <t>Tekstil (npr. odpadne tekstilne  krpe)</t>
  </si>
  <si>
    <t>SKLOP 1</t>
  </si>
  <si>
    <t>Les</t>
  </si>
  <si>
    <t>kemikalije, ki sestojijo iz nevarnih snovi ali jih vsebujejo</t>
  </si>
  <si>
    <t>STROŠEK ZA OBDOBJE 3. let €</t>
  </si>
  <si>
    <t>JN ODVOZ ODPADKOV  - 3 leta (2026, 2027, 2028)</t>
  </si>
  <si>
    <t>OKVIRNE KOLIČINE PO EKOLOŠKIH OTOKIH, leto   2026 – 2028  (s predvidenimi letnimi količinami)</t>
  </si>
  <si>
    <t>080318</t>
  </si>
  <si>
    <t>080112</t>
  </si>
  <si>
    <t>kontejner 30 m3</t>
  </si>
  <si>
    <t>1 x mesečno</t>
  </si>
  <si>
    <t>Drugi les, ki ni zajet v 200137 (17 02 01)</t>
  </si>
  <si>
    <t xml:space="preserve">Biorazgradljivi odpadki (veje ipd.) 15 01 03 </t>
  </si>
  <si>
    <t>Kosovni odpadki - ODVOZ NA ZBC VRTOJBA</t>
  </si>
  <si>
    <t>S = G x 3</t>
  </si>
  <si>
    <t>260-15/2025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</si>
</sst>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1"/>
    </font>
    <font>
      <sz val="8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1"/>
      <color indexed="10"/>
      <name val="Arial"/>
      <family val="2"/>
      <charset val="238"/>
    </font>
    <font>
      <sz val="8"/>
      <name val="Verdana"/>
      <family val="2"/>
      <charset val="238"/>
    </font>
    <font>
      <sz val="8"/>
      <name val="Arial CE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Verdana"/>
      <family val="2"/>
      <charset val="238"/>
    </font>
    <font>
      <sz val="8"/>
      <name val="Arial"/>
      <family val="2"/>
      <charset val="1"/>
    </font>
    <font>
      <b/>
      <sz val="11"/>
      <color indexed="8"/>
      <name val="Arial"/>
      <family val="2"/>
      <charset val="238"/>
    </font>
    <font>
      <b/>
      <sz val="8"/>
      <name val="Arial CE"/>
      <charset val="238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5"/>
        <bgColor indexed="35"/>
      </patternFill>
    </fill>
    <fill>
      <patternFill patternType="solid">
        <fgColor indexed="51"/>
        <bgColor indexed="52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227ACB"/>
        <bgColor indexed="64"/>
      </patternFill>
    </fill>
  </fills>
  <borders count="7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3" fillId="0" borderId="1" xfId="2" applyFont="1" applyBorder="1"/>
    <xf numFmtId="0" fontId="3" fillId="0" borderId="0" xfId="2" applyFont="1"/>
    <xf numFmtId="0" fontId="4" fillId="0" borderId="0" xfId="2" applyFont="1"/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/>
    <xf numFmtId="0" fontId="4" fillId="2" borderId="4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0" fontId="4" fillId="2" borderId="6" xfId="2" applyFont="1" applyFill="1" applyBorder="1" applyAlignment="1">
      <alignment horizontal="center"/>
    </xf>
    <xf numFmtId="0" fontId="4" fillId="2" borderId="6" xfId="2" applyFont="1" applyFill="1" applyBorder="1"/>
    <xf numFmtId="0" fontId="6" fillId="3" borderId="6" xfId="0" applyFont="1" applyFill="1" applyBorder="1"/>
    <xf numFmtId="0" fontId="7" fillId="3" borderId="6" xfId="0" applyFont="1" applyFill="1" applyBorder="1"/>
    <xf numFmtId="0" fontId="0" fillId="3" borderId="6" xfId="0" applyFill="1" applyBorder="1"/>
    <xf numFmtId="0" fontId="8" fillId="2" borderId="6" xfId="2" applyFont="1" applyFill="1" applyBorder="1" applyAlignment="1">
      <alignment horizontal="center"/>
    </xf>
    <xf numFmtId="0" fontId="8" fillId="2" borderId="6" xfId="2" applyFont="1" applyFill="1" applyBorder="1"/>
    <xf numFmtId="0" fontId="9" fillId="4" borderId="6" xfId="0" applyFont="1" applyFill="1" applyBorder="1"/>
    <xf numFmtId="0" fontId="10" fillId="4" borderId="6" xfId="0" applyFont="1" applyFill="1" applyBorder="1"/>
    <xf numFmtId="0" fontId="9" fillId="5" borderId="6" xfId="0" applyFont="1" applyFill="1" applyBorder="1" applyAlignment="1">
      <alignment horizontal="left"/>
    </xf>
    <xf numFmtId="0" fontId="10" fillId="5" borderId="6" xfId="0" applyFont="1" applyFill="1" applyBorder="1"/>
    <xf numFmtId="0" fontId="10" fillId="6" borderId="6" xfId="0" applyFont="1" applyFill="1" applyBorder="1"/>
    <xf numFmtId="0" fontId="10" fillId="4" borderId="6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11" fillId="7" borderId="6" xfId="2" applyFont="1" applyFill="1" applyBorder="1" applyAlignment="1">
      <alignment horizontal="center"/>
    </xf>
    <xf numFmtId="0" fontId="12" fillId="7" borderId="6" xfId="2" applyFont="1" applyFill="1" applyBorder="1"/>
    <xf numFmtId="0" fontId="8" fillId="7" borderId="6" xfId="2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10" fillId="6" borderId="6" xfId="0" applyFont="1" applyFill="1" applyBorder="1" applyAlignment="1">
      <alignment horizontal="center" wrapText="1"/>
    </xf>
    <xf numFmtId="0" fontId="4" fillId="0" borderId="6" xfId="2" applyFont="1" applyBorder="1" applyAlignment="1">
      <alignment horizontal="center"/>
    </xf>
    <xf numFmtId="0" fontId="4" fillId="0" borderId="6" xfId="2" applyFont="1" applyBorder="1"/>
    <xf numFmtId="0" fontId="9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3" fontId="4" fillId="0" borderId="6" xfId="2" applyNumberFormat="1" applyFont="1" applyBorder="1" applyAlignment="1">
      <alignment horizontal="center"/>
    </xf>
    <xf numFmtId="0" fontId="4" fillId="0" borderId="6" xfId="2" applyFont="1" applyBorder="1" applyAlignment="1">
      <alignment horizontal="justify" wrapText="1"/>
    </xf>
    <xf numFmtId="0" fontId="4" fillId="0" borderId="6" xfId="2" applyFont="1" applyBorder="1" applyAlignment="1">
      <alignment wrapText="1"/>
    </xf>
    <xf numFmtId="0" fontId="13" fillId="0" borderId="6" xfId="2" applyFont="1" applyBorder="1"/>
    <xf numFmtId="0" fontId="4" fillId="0" borderId="6" xfId="2" applyFont="1" applyBorder="1" applyAlignment="1">
      <alignment horizontal="left" wrapText="1"/>
    </xf>
    <xf numFmtId="0" fontId="11" fillId="0" borderId="6" xfId="2" applyFont="1" applyBorder="1" applyAlignment="1">
      <alignment horizontal="center"/>
    </xf>
    <xf numFmtId="0" fontId="4" fillId="0" borderId="6" xfId="2" applyFont="1" applyBorder="1" applyAlignment="1">
      <alignment horizontal="fill" wrapText="1"/>
    </xf>
    <xf numFmtId="0" fontId="13" fillId="0" borderId="6" xfId="0" applyFont="1" applyBorder="1" applyAlignment="1">
      <alignment horizontal="center"/>
    </xf>
    <xf numFmtId="0" fontId="13" fillId="0" borderId="6" xfId="0" applyFont="1" applyBorder="1"/>
    <xf numFmtId="3" fontId="13" fillId="0" borderId="6" xfId="0" applyNumberFormat="1" applyFont="1" applyBorder="1" applyAlignment="1">
      <alignment horizontal="center"/>
    </xf>
    <xf numFmtId="164" fontId="1" fillId="0" borderId="6" xfId="1" applyFill="1" applyBorder="1"/>
    <xf numFmtId="0" fontId="11" fillId="0" borderId="6" xfId="2" applyFont="1" applyBorder="1"/>
    <xf numFmtId="0" fontId="14" fillId="0" borderId="6" xfId="2" applyFont="1" applyBorder="1"/>
    <xf numFmtId="0" fontId="14" fillId="0" borderId="6" xfId="0" applyFont="1" applyBorder="1"/>
    <xf numFmtId="0" fontId="4" fillId="0" borderId="0" xfId="0" applyFont="1"/>
    <xf numFmtId="0" fontId="9" fillId="0" borderId="0" xfId="0" applyFont="1"/>
    <xf numFmtId="0" fontId="15" fillId="0" borderId="0" xfId="0" applyFont="1"/>
    <xf numFmtId="0" fontId="4" fillId="0" borderId="6" xfId="2" applyFont="1" applyBorder="1" applyAlignment="1">
      <alignment horizontal="fill"/>
    </xf>
    <xf numFmtId="164" fontId="4" fillId="0" borderId="6" xfId="1" applyFont="1" applyBorder="1" applyAlignment="1">
      <alignment horizontal="center"/>
    </xf>
    <xf numFmtId="49" fontId="4" fillId="0" borderId="6" xfId="2" applyNumberFormat="1" applyFont="1" applyBorder="1" applyAlignment="1">
      <alignment horizontal="center"/>
    </xf>
    <xf numFmtId="0" fontId="4" fillId="8" borderId="6" xfId="2" applyFont="1" applyFill="1" applyBorder="1" applyAlignment="1">
      <alignment horizontal="center"/>
    </xf>
    <xf numFmtId="0" fontId="4" fillId="9" borderId="6" xfId="2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/>
    </xf>
  </cellXfs>
  <cellStyles count="3">
    <cellStyle name="Navadno" xfId="0" builtinId="0"/>
    <cellStyle name="Navadno_List1" xfId="2" xr:uid="{00000000-0005-0000-0000-000001000000}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1"/>
  <sheetViews>
    <sheetView tabSelected="1" zoomScaleNormal="100" workbookViewId="0">
      <pane ySplit="11" topLeftCell="A12" activePane="bottomLeft" state="frozen"/>
      <selection activeCell="B1" sqref="B1"/>
      <selection pane="bottomLeft" activeCell="A2" sqref="A2"/>
    </sheetView>
  </sheetViews>
  <sheetFormatPr defaultRowHeight="14.5" x14ac:dyDescent="0.35"/>
  <cols>
    <col min="1" max="1" width="45.453125" customWidth="1"/>
    <col min="2" max="2" width="30.7265625" customWidth="1"/>
    <col min="3" max="3" width="6.54296875" bestFit="1" customWidth="1"/>
    <col min="4" max="4" width="18.26953125" customWidth="1"/>
    <col min="5" max="5" width="10" bestFit="1" customWidth="1"/>
    <col min="6" max="6" width="19" customWidth="1"/>
    <col min="7" max="7" width="19.26953125" customWidth="1"/>
    <col min="8" max="8" width="12" bestFit="1" customWidth="1"/>
    <col min="9" max="9" width="19" bestFit="1" customWidth="1"/>
    <col min="10" max="10" width="13.1796875" bestFit="1" customWidth="1"/>
    <col min="11" max="11" width="13.54296875" bestFit="1" customWidth="1"/>
    <col min="12" max="12" width="13.1796875" bestFit="1" customWidth="1"/>
  </cols>
  <sheetData>
    <row r="1" spans="1:12" ht="15.5" x14ac:dyDescent="0.35">
      <c r="A1" s="1" t="s">
        <v>104</v>
      </c>
    </row>
    <row r="2" spans="1:12" ht="15.5" x14ac:dyDescent="0.35">
      <c r="A2" s="2" t="s">
        <v>114</v>
      </c>
      <c r="B2" t="s">
        <v>100</v>
      </c>
    </row>
    <row r="3" spans="1:12" x14ac:dyDescent="0.35">
      <c r="A3" t="s">
        <v>105</v>
      </c>
    </row>
    <row r="4" spans="1:12" x14ac:dyDescent="0.35">
      <c r="A4" t="s">
        <v>0</v>
      </c>
    </row>
    <row r="5" spans="1:12" ht="15.5" x14ac:dyDescent="0.35">
      <c r="A5" t="s">
        <v>91</v>
      </c>
      <c r="B5" s="2"/>
      <c r="C5" s="2"/>
      <c r="D5" s="2"/>
      <c r="E5" s="3"/>
    </row>
    <row r="6" spans="1:12" ht="16" thickBot="1" x14ac:dyDescent="0.4">
      <c r="A6" t="s">
        <v>1</v>
      </c>
      <c r="B6" s="2"/>
      <c r="C6" s="2"/>
      <c r="D6" s="2"/>
      <c r="E6" s="3"/>
    </row>
    <row r="7" spans="1:12" x14ac:dyDescent="0.35">
      <c r="A7" s="4" t="s">
        <v>2</v>
      </c>
      <c r="B7" s="5"/>
      <c r="C7" s="6" t="s">
        <v>3</v>
      </c>
      <c r="D7" s="6"/>
      <c r="E7" s="7" t="s">
        <v>4</v>
      </c>
      <c r="F7" s="8" t="s">
        <v>5</v>
      </c>
      <c r="G7" s="8"/>
      <c r="H7" s="9"/>
      <c r="I7" s="9"/>
      <c r="J7" s="9"/>
      <c r="K7" s="9"/>
      <c r="L7" s="9"/>
    </row>
    <row r="8" spans="1:12" x14ac:dyDescent="0.35">
      <c r="A8" s="10"/>
      <c r="B8" s="11"/>
      <c r="C8" s="10" t="s">
        <v>6</v>
      </c>
      <c r="D8" s="10" t="s">
        <v>7</v>
      </c>
      <c r="E8" s="10"/>
      <c r="F8" s="12" t="s">
        <v>8</v>
      </c>
      <c r="G8" s="12" t="s">
        <v>9</v>
      </c>
      <c r="H8" s="13"/>
      <c r="I8" s="13"/>
      <c r="J8" s="14"/>
      <c r="K8" s="14"/>
      <c r="L8" s="14"/>
    </row>
    <row r="9" spans="1:12" ht="21.5" x14ac:dyDescent="0.35">
      <c r="A9" s="15" t="s">
        <v>10</v>
      </c>
      <c r="B9" s="16" t="s">
        <v>11</v>
      </c>
      <c r="C9" s="15" t="s">
        <v>12</v>
      </c>
      <c r="D9" s="15"/>
      <c r="E9" s="15" t="s">
        <v>13</v>
      </c>
      <c r="F9" s="17" t="s">
        <v>8</v>
      </c>
      <c r="G9" s="17" t="s">
        <v>14</v>
      </c>
      <c r="H9" s="18"/>
      <c r="I9" s="19" t="s">
        <v>15</v>
      </c>
      <c r="J9" s="20"/>
      <c r="K9" s="21" t="s">
        <v>16</v>
      </c>
      <c r="L9" s="22" t="s">
        <v>103</v>
      </c>
    </row>
    <row r="10" spans="1:12" x14ac:dyDescent="0.35">
      <c r="A10" s="15"/>
      <c r="B10" s="16"/>
      <c r="C10" s="15" t="s">
        <v>17</v>
      </c>
      <c r="D10" s="15"/>
      <c r="E10" s="15"/>
      <c r="F10" s="23" t="s">
        <v>18</v>
      </c>
      <c r="G10" s="23" t="s">
        <v>19</v>
      </c>
      <c r="H10" s="24" t="s">
        <v>20</v>
      </c>
      <c r="I10" s="25" t="s">
        <v>21</v>
      </c>
      <c r="J10" s="26" t="s">
        <v>22</v>
      </c>
      <c r="K10" s="27" t="s">
        <v>23</v>
      </c>
      <c r="L10" s="24" t="s">
        <v>113</v>
      </c>
    </row>
    <row r="11" spans="1:12" ht="41.5" x14ac:dyDescent="0.35">
      <c r="A11" s="28"/>
      <c r="B11" s="29" t="s">
        <v>24</v>
      </c>
      <c r="C11" s="30"/>
      <c r="D11" s="30"/>
      <c r="E11" s="30"/>
      <c r="F11" s="31" t="s">
        <v>25</v>
      </c>
      <c r="G11" s="31" t="s">
        <v>26</v>
      </c>
      <c r="H11" s="31" t="s">
        <v>27</v>
      </c>
      <c r="I11" s="32" t="s">
        <v>28</v>
      </c>
      <c r="J11" s="32" t="s">
        <v>29</v>
      </c>
      <c r="K11" s="33" t="s">
        <v>30</v>
      </c>
      <c r="L11" s="22" t="s">
        <v>31</v>
      </c>
    </row>
    <row r="12" spans="1:12" x14ac:dyDescent="0.35">
      <c r="A12" s="58" t="s">
        <v>107</v>
      </c>
      <c r="B12" s="35" t="s">
        <v>32</v>
      </c>
      <c r="C12" s="34">
        <v>30</v>
      </c>
      <c r="D12" s="35" t="s">
        <v>33</v>
      </c>
      <c r="E12" s="35" t="s">
        <v>34</v>
      </c>
      <c r="F12" s="36"/>
      <c r="G12" s="36"/>
      <c r="H12" s="37">
        <f t="shared" ref="H12:H44" si="0">F12*G12</f>
        <v>0</v>
      </c>
      <c r="I12" s="36"/>
      <c r="J12" s="38">
        <f t="shared" ref="J12:J44" si="1">C12*I12</f>
        <v>0</v>
      </c>
      <c r="K12" s="38">
        <f t="shared" ref="K12:K44" si="2">H12+J12</f>
        <v>0</v>
      </c>
      <c r="L12" s="38">
        <f t="shared" ref="L12:L25" si="3">K12*2</f>
        <v>0</v>
      </c>
    </row>
    <row r="13" spans="1:12" ht="21.5" x14ac:dyDescent="0.35">
      <c r="A13" s="58" t="s">
        <v>106</v>
      </c>
      <c r="B13" s="41" t="s">
        <v>35</v>
      </c>
      <c r="C13" s="34">
        <v>300</v>
      </c>
      <c r="D13" s="35" t="s">
        <v>33</v>
      </c>
      <c r="E13" s="35" t="s">
        <v>34</v>
      </c>
      <c r="F13" s="36"/>
      <c r="G13" s="36"/>
      <c r="H13" s="37">
        <f t="shared" si="0"/>
        <v>0</v>
      </c>
      <c r="I13" s="36"/>
      <c r="J13" s="38">
        <f t="shared" si="1"/>
        <v>0</v>
      </c>
      <c r="K13" s="38">
        <f t="shared" si="2"/>
        <v>0</v>
      </c>
      <c r="L13" s="38">
        <f t="shared" si="3"/>
        <v>0</v>
      </c>
    </row>
    <row r="14" spans="1:12" x14ac:dyDescent="0.35">
      <c r="A14" s="34">
        <v>150101</v>
      </c>
      <c r="B14" s="35" t="s">
        <v>36</v>
      </c>
      <c r="C14" s="39">
        <v>13000</v>
      </c>
      <c r="D14" s="40" t="s">
        <v>37</v>
      </c>
      <c r="E14" s="35" t="s">
        <v>38</v>
      </c>
      <c r="F14" s="37"/>
      <c r="G14" s="36"/>
      <c r="H14" s="37">
        <f t="shared" si="0"/>
        <v>0</v>
      </c>
      <c r="I14" s="36"/>
      <c r="J14" s="38">
        <f t="shared" si="1"/>
        <v>0</v>
      </c>
      <c r="K14" s="38">
        <f t="shared" si="2"/>
        <v>0</v>
      </c>
      <c r="L14" s="38">
        <f t="shared" si="3"/>
        <v>0</v>
      </c>
    </row>
    <row r="15" spans="1:12" x14ac:dyDescent="0.35">
      <c r="A15" s="34"/>
      <c r="B15" s="35"/>
      <c r="C15" s="39">
        <v>3000</v>
      </c>
      <c r="D15" s="40" t="s">
        <v>37</v>
      </c>
      <c r="E15" s="35" t="s">
        <v>38</v>
      </c>
      <c r="F15" s="37"/>
      <c r="G15" s="36"/>
      <c r="H15" s="37">
        <f t="shared" si="0"/>
        <v>0</v>
      </c>
      <c r="I15" s="36"/>
      <c r="J15" s="38">
        <f t="shared" si="1"/>
        <v>0</v>
      </c>
      <c r="K15" s="38">
        <f t="shared" si="2"/>
        <v>0</v>
      </c>
      <c r="L15" s="38">
        <f t="shared" si="3"/>
        <v>0</v>
      </c>
    </row>
    <row r="16" spans="1:12" ht="21.5" x14ac:dyDescent="0.35">
      <c r="A16" s="57"/>
      <c r="B16" s="35"/>
      <c r="C16" s="39">
        <v>30000</v>
      </c>
      <c r="D16" s="40" t="s">
        <v>108</v>
      </c>
      <c r="E16" s="43" t="s">
        <v>96</v>
      </c>
      <c r="F16" s="37"/>
      <c r="G16" s="36"/>
      <c r="H16" s="37">
        <f t="shared" si="0"/>
        <v>0</v>
      </c>
      <c r="I16" s="36"/>
      <c r="J16" s="38">
        <f t="shared" si="1"/>
        <v>0</v>
      </c>
      <c r="K16" s="38">
        <f t="shared" si="2"/>
        <v>0</v>
      </c>
      <c r="L16" s="38">
        <f t="shared" si="3"/>
        <v>0</v>
      </c>
    </row>
    <row r="17" spans="1:12" x14ac:dyDescent="0.35">
      <c r="A17" s="34"/>
      <c r="B17" s="35"/>
      <c r="C17" s="39">
        <v>1000</v>
      </c>
      <c r="D17" s="40" t="s">
        <v>37</v>
      </c>
      <c r="E17" s="35" t="s">
        <v>109</v>
      </c>
      <c r="F17" s="37"/>
      <c r="G17" s="36"/>
      <c r="H17" s="37">
        <f t="shared" si="0"/>
        <v>0</v>
      </c>
      <c r="I17" s="36"/>
      <c r="J17" s="38">
        <f t="shared" si="1"/>
        <v>0</v>
      </c>
      <c r="K17" s="38">
        <f t="shared" si="2"/>
        <v>0</v>
      </c>
      <c r="L17" s="38">
        <f t="shared" si="3"/>
        <v>0</v>
      </c>
    </row>
    <row r="18" spans="1:12" x14ac:dyDescent="0.35">
      <c r="A18" s="34">
        <v>150102</v>
      </c>
      <c r="B18" s="35" t="s">
        <v>39</v>
      </c>
      <c r="C18" s="39">
        <v>4500</v>
      </c>
      <c r="D18" s="40" t="s">
        <v>37</v>
      </c>
      <c r="E18" s="35" t="s">
        <v>38</v>
      </c>
      <c r="F18" s="37"/>
      <c r="G18" s="36"/>
      <c r="H18" s="37">
        <f t="shared" si="0"/>
        <v>0</v>
      </c>
      <c r="I18" s="36"/>
      <c r="J18" s="38">
        <f t="shared" si="1"/>
        <v>0</v>
      </c>
      <c r="K18" s="38">
        <f t="shared" si="2"/>
        <v>0</v>
      </c>
      <c r="L18" s="38">
        <f t="shared" si="3"/>
        <v>0</v>
      </c>
    </row>
    <row r="19" spans="1:12" x14ac:dyDescent="0.35">
      <c r="A19" s="34"/>
      <c r="B19" s="35"/>
      <c r="C19" s="39">
        <v>300</v>
      </c>
      <c r="D19" s="40" t="s">
        <v>37</v>
      </c>
      <c r="E19" s="35" t="s">
        <v>38</v>
      </c>
      <c r="F19" s="37"/>
      <c r="G19" s="36"/>
      <c r="H19" s="37">
        <f t="shared" si="0"/>
        <v>0</v>
      </c>
      <c r="I19" s="36"/>
      <c r="J19" s="38">
        <f t="shared" si="1"/>
        <v>0</v>
      </c>
      <c r="K19" s="38">
        <f t="shared" si="2"/>
        <v>0</v>
      </c>
      <c r="L19" s="38">
        <f t="shared" si="3"/>
        <v>0</v>
      </c>
    </row>
    <row r="20" spans="1:12" x14ac:dyDescent="0.35">
      <c r="A20" s="34">
        <v>150103</v>
      </c>
      <c r="B20" s="35" t="s">
        <v>41</v>
      </c>
      <c r="C20" s="39">
        <v>1000</v>
      </c>
      <c r="D20" s="35" t="s">
        <v>42</v>
      </c>
      <c r="E20" s="35" t="s">
        <v>38</v>
      </c>
      <c r="F20" s="37"/>
      <c r="G20" s="36"/>
      <c r="H20" s="37">
        <f t="shared" si="0"/>
        <v>0</v>
      </c>
      <c r="I20" s="36"/>
      <c r="J20" s="38">
        <f t="shared" si="1"/>
        <v>0</v>
      </c>
      <c r="K20" s="38">
        <f t="shared" si="2"/>
        <v>0</v>
      </c>
      <c r="L20" s="38">
        <f t="shared" si="3"/>
        <v>0</v>
      </c>
    </row>
    <row r="21" spans="1:12" x14ac:dyDescent="0.35">
      <c r="A21" s="34">
        <v>150106</v>
      </c>
      <c r="B21" s="41" t="s">
        <v>43</v>
      </c>
      <c r="C21" s="39">
        <v>10000</v>
      </c>
      <c r="D21" s="40" t="s">
        <v>40</v>
      </c>
      <c r="E21" s="35" t="s">
        <v>38</v>
      </c>
      <c r="F21" s="37"/>
      <c r="G21" s="36"/>
      <c r="H21" s="37">
        <f t="shared" si="0"/>
        <v>0</v>
      </c>
      <c r="I21" s="36"/>
      <c r="J21" s="38">
        <f t="shared" si="1"/>
        <v>0</v>
      </c>
      <c r="K21" s="38">
        <f t="shared" si="2"/>
        <v>0</v>
      </c>
      <c r="L21" s="38">
        <f t="shared" si="3"/>
        <v>0</v>
      </c>
    </row>
    <row r="22" spans="1:12" x14ac:dyDescent="0.35">
      <c r="A22" s="34"/>
      <c r="B22" s="41"/>
      <c r="C22" s="39">
        <v>2000</v>
      </c>
      <c r="D22" s="40" t="s">
        <v>37</v>
      </c>
      <c r="E22" s="35" t="s">
        <v>38</v>
      </c>
      <c r="F22" s="37"/>
      <c r="G22" s="36"/>
      <c r="H22" s="37">
        <f t="shared" si="0"/>
        <v>0</v>
      </c>
      <c r="I22" s="36"/>
      <c r="J22" s="38">
        <f t="shared" si="1"/>
        <v>0</v>
      </c>
      <c r="K22" s="38">
        <f t="shared" si="2"/>
        <v>0</v>
      </c>
      <c r="L22" s="38">
        <f t="shared" si="3"/>
        <v>0</v>
      </c>
    </row>
    <row r="23" spans="1:12" x14ac:dyDescent="0.35">
      <c r="A23" s="34">
        <v>150107</v>
      </c>
      <c r="B23" s="35" t="s">
        <v>44</v>
      </c>
      <c r="C23" s="39">
        <v>10000</v>
      </c>
      <c r="D23" s="40" t="s">
        <v>40</v>
      </c>
      <c r="E23" s="35" t="s">
        <v>38</v>
      </c>
      <c r="F23" s="37"/>
      <c r="G23" s="36"/>
      <c r="H23" s="37">
        <f t="shared" si="0"/>
        <v>0</v>
      </c>
      <c r="I23" s="36"/>
      <c r="J23" s="38">
        <f t="shared" si="1"/>
        <v>0</v>
      </c>
      <c r="K23" s="38">
        <f t="shared" si="2"/>
        <v>0</v>
      </c>
      <c r="L23" s="38">
        <f t="shared" si="3"/>
        <v>0</v>
      </c>
    </row>
    <row r="24" spans="1:12" x14ac:dyDescent="0.35">
      <c r="A24" s="34">
        <v>150203</v>
      </c>
      <c r="B24" s="35" t="s">
        <v>45</v>
      </c>
      <c r="C24" s="39">
        <v>1500</v>
      </c>
      <c r="D24" s="40" t="s">
        <v>40</v>
      </c>
      <c r="E24" s="42" t="s">
        <v>34</v>
      </c>
      <c r="F24" s="37"/>
      <c r="G24" s="36"/>
      <c r="H24" s="37">
        <f t="shared" si="0"/>
        <v>0</v>
      </c>
      <c r="I24" s="36"/>
      <c r="J24" s="38">
        <f t="shared" si="1"/>
        <v>0</v>
      </c>
      <c r="K24" s="38">
        <f t="shared" si="2"/>
        <v>0</v>
      </c>
      <c r="L24" s="38">
        <f t="shared" si="3"/>
        <v>0</v>
      </c>
    </row>
    <row r="25" spans="1:12" ht="21.5" x14ac:dyDescent="0.35">
      <c r="A25" s="34">
        <v>161001</v>
      </c>
      <c r="B25" s="41" t="s">
        <v>46</v>
      </c>
      <c r="C25" s="39">
        <v>3000</v>
      </c>
      <c r="D25" s="35" t="s">
        <v>47</v>
      </c>
      <c r="E25" s="42" t="s">
        <v>34</v>
      </c>
      <c r="F25" s="37"/>
      <c r="G25" s="36"/>
      <c r="H25" s="37">
        <f t="shared" si="0"/>
        <v>0</v>
      </c>
      <c r="I25" s="36"/>
      <c r="J25" s="38">
        <f t="shared" si="1"/>
        <v>0</v>
      </c>
      <c r="K25" s="38">
        <f t="shared" si="2"/>
        <v>0</v>
      </c>
      <c r="L25" s="38">
        <f t="shared" si="3"/>
        <v>0</v>
      </c>
    </row>
    <row r="26" spans="1:12" x14ac:dyDescent="0.35">
      <c r="A26" s="34">
        <v>170107</v>
      </c>
      <c r="B26" s="35" t="s">
        <v>48</v>
      </c>
      <c r="C26" s="39">
        <v>11000</v>
      </c>
      <c r="D26" s="40" t="s">
        <v>40</v>
      </c>
      <c r="E26" s="35" t="s">
        <v>34</v>
      </c>
      <c r="F26" s="37"/>
      <c r="G26" s="36"/>
      <c r="H26" s="37">
        <f t="shared" si="0"/>
        <v>0</v>
      </c>
      <c r="I26" s="36"/>
      <c r="J26" s="38">
        <f t="shared" si="1"/>
        <v>0</v>
      </c>
      <c r="K26" s="38">
        <f t="shared" si="2"/>
        <v>0</v>
      </c>
      <c r="L26" s="38">
        <f>K26*3</f>
        <v>0</v>
      </c>
    </row>
    <row r="27" spans="1:12" x14ac:dyDescent="0.35">
      <c r="A27" s="34">
        <v>170201</v>
      </c>
      <c r="B27" s="35" t="s">
        <v>101</v>
      </c>
      <c r="C27" s="39">
        <v>5000</v>
      </c>
      <c r="D27" s="40" t="s">
        <v>40</v>
      </c>
      <c r="E27" s="35" t="s">
        <v>34</v>
      </c>
      <c r="F27" s="37"/>
      <c r="G27" s="36"/>
      <c r="H27" s="37">
        <f t="shared" si="0"/>
        <v>0</v>
      </c>
      <c r="I27" s="36"/>
      <c r="J27" s="38">
        <f t="shared" si="1"/>
        <v>0</v>
      </c>
      <c r="K27" s="38">
        <f t="shared" si="2"/>
        <v>0</v>
      </c>
      <c r="L27" s="38">
        <f t="shared" ref="L27:L44" si="4">K27*3</f>
        <v>0</v>
      </c>
    </row>
    <row r="28" spans="1:12" ht="41.5" x14ac:dyDescent="0.35">
      <c r="A28" s="34">
        <v>180102</v>
      </c>
      <c r="B28" s="35" t="s">
        <v>49</v>
      </c>
      <c r="C28" s="39">
        <v>1000</v>
      </c>
      <c r="D28" s="43" t="s">
        <v>50</v>
      </c>
      <c r="E28" s="35" t="s">
        <v>51</v>
      </c>
      <c r="F28" s="37"/>
      <c r="G28" s="61"/>
      <c r="H28" s="37">
        <f t="shared" si="0"/>
        <v>0</v>
      </c>
      <c r="I28" s="61"/>
      <c r="J28" s="38">
        <f t="shared" si="1"/>
        <v>0</v>
      </c>
      <c r="K28" s="38">
        <f t="shared" si="2"/>
        <v>0</v>
      </c>
      <c r="L28" s="38">
        <f t="shared" si="4"/>
        <v>0</v>
      </c>
    </row>
    <row r="29" spans="1:12" ht="27" customHeight="1" x14ac:dyDescent="0.35">
      <c r="A29" s="34">
        <v>180104</v>
      </c>
      <c r="B29" s="35" t="s">
        <v>52</v>
      </c>
      <c r="C29" s="39">
        <v>125000</v>
      </c>
      <c r="D29" s="40" t="s">
        <v>97</v>
      </c>
      <c r="E29" s="43" t="s">
        <v>96</v>
      </c>
      <c r="F29" s="37"/>
      <c r="G29" s="36"/>
      <c r="H29" s="37">
        <f t="shared" si="0"/>
        <v>0</v>
      </c>
      <c r="I29" s="36"/>
      <c r="J29" s="38">
        <f t="shared" si="1"/>
        <v>0</v>
      </c>
      <c r="K29" s="38">
        <f t="shared" si="2"/>
        <v>0</v>
      </c>
      <c r="L29" s="38">
        <f t="shared" si="4"/>
        <v>0</v>
      </c>
    </row>
    <row r="30" spans="1:12" ht="24.75" customHeight="1" x14ac:dyDescent="0.35">
      <c r="A30" s="34">
        <v>180106</v>
      </c>
      <c r="B30" s="41" t="s">
        <v>102</v>
      </c>
      <c r="C30" s="39">
        <v>3000</v>
      </c>
      <c r="D30" s="40" t="s">
        <v>95</v>
      </c>
      <c r="E30" s="35" t="s">
        <v>94</v>
      </c>
      <c r="F30" s="37"/>
      <c r="G30" s="36"/>
      <c r="H30" s="37">
        <f t="shared" si="0"/>
        <v>0</v>
      </c>
      <c r="I30" s="36"/>
      <c r="J30" s="38">
        <f t="shared" si="1"/>
        <v>0</v>
      </c>
      <c r="K30" s="38">
        <f t="shared" si="2"/>
        <v>0</v>
      </c>
      <c r="L30" s="38">
        <f t="shared" si="4"/>
        <v>0</v>
      </c>
    </row>
    <row r="31" spans="1:12" ht="21.5" x14ac:dyDescent="0.35">
      <c r="A31" s="44">
        <v>190802</v>
      </c>
      <c r="B31" s="41" t="s">
        <v>53</v>
      </c>
      <c r="C31" s="39">
        <v>4000</v>
      </c>
      <c r="D31" s="41" t="s">
        <v>54</v>
      </c>
      <c r="E31" s="35" t="s">
        <v>34</v>
      </c>
      <c r="F31" s="37"/>
      <c r="G31" s="36"/>
      <c r="H31" s="37">
        <f t="shared" si="0"/>
        <v>0</v>
      </c>
      <c r="I31" s="36"/>
      <c r="J31" s="38">
        <f t="shared" si="1"/>
        <v>0</v>
      </c>
      <c r="K31" s="38">
        <f t="shared" si="2"/>
        <v>0</v>
      </c>
      <c r="L31" s="38">
        <f t="shared" si="4"/>
        <v>0</v>
      </c>
    </row>
    <row r="32" spans="1:12" ht="31.5" x14ac:dyDescent="0.35">
      <c r="A32" s="44">
        <v>190809</v>
      </c>
      <c r="B32" s="35" t="s">
        <v>56</v>
      </c>
      <c r="C32" s="39">
        <v>20000</v>
      </c>
      <c r="D32" s="41" t="s">
        <v>57</v>
      </c>
      <c r="E32" s="35" t="s">
        <v>55</v>
      </c>
      <c r="F32" s="37"/>
      <c r="G32" s="36"/>
      <c r="H32" s="37">
        <f t="shared" si="0"/>
        <v>0</v>
      </c>
      <c r="I32" s="36"/>
      <c r="J32" s="38">
        <f t="shared" si="1"/>
        <v>0</v>
      </c>
      <c r="K32" s="38">
        <f t="shared" si="2"/>
        <v>0</v>
      </c>
      <c r="L32" s="38">
        <f t="shared" si="4"/>
        <v>0</v>
      </c>
    </row>
    <row r="33" spans="1:12" ht="21.5" x14ac:dyDescent="0.35">
      <c r="A33" s="34">
        <v>200101</v>
      </c>
      <c r="B33" s="35" t="s">
        <v>58</v>
      </c>
      <c r="C33" s="39">
        <v>4000</v>
      </c>
      <c r="D33" s="41" t="s">
        <v>33</v>
      </c>
      <c r="E33" s="35" t="s">
        <v>34</v>
      </c>
      <c r="F33" s="37"/>
      <c r="G33" s="36"/>
      <c r="H33" s="37">
        <f t="shared" si="0"/>
        <v>0</v>
      </c>
      <c r="I33" s="36"/>
      <c r="J33" s="38">
        <f t="shared" si="1"/>
        <v>0</v>
      </c>
      <c r="K33" s="38">
        <f t="shared" si="2"/>
        <v>0</v>
      </c>
      <c r="L33" s="38">
        <f t="shared" si="4"/>
        <v>0</v>
      </c>
    </row>
    <row r="34" spans="1:12" x14ac:dyDescent="0.35">
      <c r="A34" s="34">
        <v>200111</v>
      </c>
      <c r="B34" s="35" t="s">
        <v>99</v>
      </c>
      <c r="C34" s="34">
        <v>500</v>
      </c>
      <c r="D34" s="40" t="s">
        <v>59</v>
      </c>
      <c r="E34" s="35" t="s">
        <v>34</v>
      </c>
      <c r="F34" s="37"/>
      <c r="G34" s="36"/>
      <c r="H34" s="37">
        <f t="shared" si="0"/>
        <v>0</v>
      </c>
      <c r="I34" s="36"/>
      <c r="J34" s="38">
        <f t="shared" si="1"/>
        <v>0</v>
      </c>
      <c r="K34" s="38">
        <f t="shared" si="2"/>
        <v>0</v>
      </c>
      <c r="L34" s="38">
        <f t="shared" si="4"/>
        <v>0</v>
      </c>
    </row>
    <row r="35" spans="1:12" x14ac:dyDescent="0.35">
      <c r="A35" s="34">
        <v>200111</v>
      </c>
      <c r="B35" s="35" t="s">
        <v>98</v>
      </c>
      <c r="C35" s="34">
        <v>100</v>
      </c>
      <c r="D35" s="40" t="s">
        <v>59</v>
      </c>
      <c r="E35" s="35" t="s">
        <v>34</v>
      </c>
      <c r="F35" s="37"/>
      <c r="G35" s="36"/>
      <c r="H35" s="37">
        <f t="shared" si="0"/>
        <v>0</v>
      </c>
      <c r="I35" s="36"/>
      <c r="J35" s="38">
        <f t="shared" si="1"/>
        <v>0</v>
      </c>
      <c r="K35" s="38">
        <f t="shared" si="2"/>
        <v>0</v>
      </c>
      <c r="L35" s="38">
        <f t="shared" si="4"/>
        <v>0</v>
      </c>
    </row>
    <row r="36" spans="1:12" ht="21.5" x14ac:dyDescent="0.35">
      <c r="A36" s="60">
        <v>200121</v>
      </c>
      <c r="B36" s="35" t="s">
        <v>60</v>
      </c>
      <c r="C36" s="34">
        <v>50</v>
      </c>
      <c r="D36" s="41" t="s">
        <v>33</v>
      </c>
      <c r="E36" s="42" t="s">
        <v>34</v>
      </c>
      <c r="F36" s="37"/>
      <c r="G36" s="36"/>
      <c r="H36" s="37">
        <f t="shared" si="0"/>
        <v>0</v>
      </c>
      <c r="I36" s="36"/>
      <c r="J36" s="38">
        <f t="shared" si="1"/>
        <v>0</v>
      </c>
      <c r="K36" s="38">
        <f t="shared" si="2"/>
        <v>0</v>
      </c>
      <c r="L36" s="38">
        <f t="shared" si="4"/>
        <v>0</v>
      </c>
    </row>
    <row r="37" spans="1:12" ht="21.5" x14ac:dyDescent="0.35">
      <c r="A37" s="59">
        <v>210126</v>
      </c>
      <c r="B37" s="35" t="s">
        <v>61</v>
      </c>
      <c r="C37" s="34">
        <v>20</v>
      </c>
      <c r="D37" s="41" t="s">
        <v>33</v>
      </c>
      <c r="E37" s="42" t="s">
        <v>34</v>
      </c>
      <c r="F37" s="37"/>
      <c r="G37" s="36"/>
      <c r="H37" s="37">
        <f t="shared" si="0"/>
        <v>0</v>
      </c>
      <c r="I37" s="36"/>
      <c r="J37" s="38">
        <f t="shared" si="1"/>
        <v>0</v>
      </c>
      <c r="K37" s="38">
        <f t="shared" si="2"/>
        <v>0</v>
      </c>
      <c r="L37" s="38">
        <f t="shared" si="4"/>
        <v>0</v>
      </c>
    </row>
    <row r="38" spans="1:12" x14ac:dyDescent="0.35">
      <c r="A38" s="59">
        <v>200128</v>
      </c>
      <c r="B38" s="35" t="s">
        <v>62</v>
      </c>
      <c r="C38" s="34">
        <v>10</v>
      </c>
      <c r="D38" s="35" t="s">
        <v>63</v>
      </c>
      <c r="E38" s="35" t="s">
        <v>34</v>
      </c>
      <c r="F38" s="37"/>
      <c r="G38" s="36"/>
      <c r="H38" s="37">
        <f t="shared" si="0"/>
        <v>0</v>
      </c>
      <c r="I38" s="36"/>
      <c r="J38" s="38">
        <f t="shared" si="1"/>
        <v>0</v>
      </c>
      <c r="K38" s="38">
        <f t="shared" si="2"/>
        <v>0</v>
      </c>
      <c r="L38" s="38">
        <f t="shared" si="4"/>
        <v>0</v>
      </c>
    </row>
    <row r="39" spans="1:12" ht="21.5" x14ac:dyDescent="0.35">
      <c r="A39" s="59" t="s">
        <v>64</v>
      </c>
      <c r="B39" s="45" t="s">
        <v>65</v>
      </c>
      <c r="C39" s="34">
        <v>250</v>
      </c>
      <c r="D39" s="41" t="s">
        <v>33</v>
      </c>
      <c r="E39" s="35" t="s">
        <v>34</v>
      </c>
      <c r="F39" s="37"/>
      <c r="G39" s="36"/>
      <c r="H39" s="37">
        <f t="shared" si="0"/>
        <v>0</v>
      </c>
      <c r="I39" s="36"/>
      <c r="J39" s="38">
        <f t="shared" si="1"/>
        <v>0</v>
      </c>
      <c r="K39" s="38">
        <f t="shared" si="2"/>
        <v>0</v>
      </c>
      <c r="L39" s="38">
        <f t="shared" si="4"/>
        <v>0</v>
      </c>
    </row>
    <row r="40" spans="1:12" x14ac:dyDescent="0.35">
      <c r="A40" s="60">
        <v>200133</v>
      </c>
      <c r="B40" s="56" t="s">
        <v>66</v>
      </c>
      <c r="C40" s="34">
        <v>200</v>
      </c>
      <c r="D40" s="35" t="s">
        <v>67</v>
      </c>
      <c r="E40" s="35" t="s">
        <v>34</v>
      </c>
      <c r="F40" s="46"/>
      <c r="G40" s="36"/>
      <c r="H40" s="37">
        <f t="shared" si="0"/>
        <v>0</v>
      </c>
      <c r="I40" s="36"/>
      <c r="J40" s="38">
        <f t="shared" si="1"/>
        <v>0</v>
      </c>
      <c r="K40" s="38">
        <f t="shared" si="2"/>
        <v>0</v>
      </c>
      <c r="L40" s="38">
        <f t="shared" si="4"/>
        <v>0</v>
      </c>
    </row>
    <row r="41" spans="1:12" x14ac:dyDescent="0.35">
      <c r="A41" s="60">
        <v>200136</v>
      </c>
      <c r="B41" s="35" t="s">
        <v>68</v>
      </c>
      <c r="C41" s="39">
        <v>500</v>
      </c>
      <c r="D41" s="40" t="s">
        <v>40</v>
      </c>
      <c r="E41" s="35" t="s">
        <v>34</v>
      </c>
      <c r="F41" s="46"/>
      <c r="G41" s="36"/>
      <c r="H41" s="37">
        <f t="shared" si="0"/>
        <v>0</v>
      </c>
      <c r="I41" s="36"/>
      <c r="J41" s="38">
        <f t="shared" si="1"/>
        <v>0</v>
      </c>
      <c r="K41" s="38">
        <f t="shared" si="2"/>
        <v>0</v>
      </c>
      <c r="L41" s="38">
        <f t="shared" si="4"/>
        <v>0</v>
      </c>
    </row>
    <row r="42" spans="1:12" x14ac:dyDescent="0.35">
      <c r="A42" s="59">
        <v>200138</v>
      </c>
      <c r="B42" s="35" t="s">
        <v>110</v>
      </c>
      <c r="C42" s="39">
        <v>500</v>
      </c>
      <c r="D42" s="40" t="s">
        <v>40</v>
      </c>
      <c r="E42" s="35" t="s">
        <v>34</v>
      </c>
      <c r="F42" s="46"/>
      <c r="G42" s="36"/>
      <c r="H42" s="37">
        <f t="shared" si="0"/>
        <v>0</v>
      </c>
      <c r="I42" s="36"/>
      <c r="J42" s="38">
        <f t="shared" si="1"/>
        <v>0</v>
      </c>
      <c r="K42" s="38">
        <f t="shared" si="2"/>
        <v>0</v>
      </c>
      <c r="L42" s="38">
        <f t="shared" si="4"/>
        <v>0</v>
      </c>
    </row>
    <row r="43" spans="1:12" ht="21.5" x14ac:dyDescent="0.35">
      <c r="A43" s="46">
        <v>200201</v>
      </c>
      <c r="B43" s="47" t="s">
        <v>111</v>
      </c>
      <c r="C43" s="48">
        <v>2000</v>
      </c>
      <c r="D43" s="40" t="s">
        <v>69</v>
      </c>
      <c r="E43" s="35" t="s">
        <v>34</v>
      </c>
      <c r="F43" s="46"/>
      <c r="G43" s="36"/>
      <c r="H43" s="37">
        <f t="shared" si="0"/>
        <v>0</v>
      </c>
      <c r="I43" s="36"/>
      <c r="J43" s="38">
        <f t="shared" si="1"/>
        <v>0</v>
      </c>
      <c r="K43" s="38">
        <f t="shared" si="2"/>
        <v>0</v>
      </c>
      <c r="L43" s="38">
        <f t="shared" si="4"/>
        <v>0</v>
      </c>
    </row>
    <row r="44" spans="1:12" ht="21.5" x14ac:dyDescent="0.35">
      <c r="A44" s="34">
        <v>200307</v>
      </c>
      <c r="B44" s="35" t="s">
        <v>112</v>
      </c>
      <c r="C44" s="39">
        <v>2000</v>
      </c>
      <c r="D44" s="40" t="s">
        <v>70</v>
      </c>
      <c r="E44" s="35" t="s">
        <v>34</v>
      </c>
      <c r="F44" s="37"/>
      <c r="G44" s="36"/>
      <c r="H44" s="37">
        <f t="shared" si="0"/>
        <v>0</v>
      </c>
      <c r="I44" s="36"/>
      <c r="J44" s="38">
        <f t="shared" si="1"/>
        <v>0</v>
      </c>
      <c r="K44" s="38">
        <f t="shared" si="2"/>
        <v>0</v>
      </c>
      <c r="L44" s="38">
        <f t="shared" si="4"/>
        <v>0</v>
      </c>
    </row>
    <row r="45" spans="1:12" x14ac:dyDescent="0.35">
      <c r="A45" s="50" t="s">
        <v>71</v>
      </c>
      <c r="B45" s="35"/>
      <c r="C45" s="34"/>
      <c r="D45" s="34"/>
      <c r="E45" s="51" t="s">
        <v>72</v>
      </c>
      <c r="F45" s="52"/>
      <c r="G45" s="52"/>
      <c r="H45" s="49">
        <f>SUM(H12:H44)</f>
        <v>0</v>
      </c>
      <c r="I45" s="49"/>
      <c r="J45" s="49">
        <f>SUM(J12:J44)</f>
        <v>0</v>
      </c>
      <c r="K45" s="49"/>
      <c r="L45" s="49">
        <f>SUM(L12:L44)</f>
        <v>0</v>
      </c>
    </row>
    <row r="46" spans="1:12" x14ac:dyDescent="0.35">
      <c r="A46" s="53" t="s">
        <v>73</v>
      </c>
      <c r="B46" s="53"/>
      <c r="C46" s="53"/>
      <c r="D46" s="53"/>
    </row>
    <row r="47" spans="1:12" x14ac:dyDescent="0.35">
      <c r="A47" s="53" t="s">
        <v>74</v>
      </c>
      <c r="B47" s="53"/>
      <c r="C47" s="53"/>
      <c r="D47" s="53"/>
    </row>
    <row r="48" spans="1:12" x14ac:dyDescent="0.35">
      <c r="A48" s="53" t="s">
        <v>75</v>
      </c>
      <c r="B48" s="53"/>
      <c r="C48" s="53"/>
      <c r="D48" s="53"/>
    </row>
    <row r="49" spans="1:4" x14ac:dyDescent="0.35">
      <c r="A49" s="53" t="s">
        <v>76</v>
      </c>
      <c r="B49" s="53"/>
      <c r="C49" s="53"/>
      <c r="D49" s="53"/>
    </row>
    <row r="50" spans="1:4" x14ac:dyDescent="0.35">
      <c r="A50" s="53" t="s">
        <v>77</v>
      </c>
      <c r="B50" s="53"/>
      <c r="C50" s="53"/>
      <c r="D50" s="53"/>
    </row>
    <row r="51" spans="1:4" x14ac:dyDescent="0.35">
      <c r="A51" s="53" t="s">
        <v>78</v>
      </c>
      <c r="B51" s="53"/>
      <c r="C51" s="53"/>
      <c r="D51" s="53"/>
    </row>
    <row r="52" spans="1:4" x14ac:dyDescent="0.35">
      <c r="A52" s="54" t="s">
        <v>79</v>
      </c>
      <c r="B52" s="54"/>
      <c r="C52" s="54"/>
      <c r="D52" s="54"/>
    </row>
    <row r="53" spans="1:4" x14ac:dyDescent="0.35">
      <c r="A53" s="54" t="s">
        <v>80</v>
      </c>
      <c r="B53" s="54"/>
      <c r="C53" s="54"/>
      <c r="D53" s="54"/>
    </row>
    <row r="54" spans="1:4" x14ac:dyDescent="0.35">
      <c r="A54" s="55" t="s">
        <v>81</v>
      </c>
      <c r="B54" s="54"/>
      <c r="C54" s="54"/>
      <c r="D54" s="54"/>
    </row>
    <row r="55" spans="1:4" x14ac:dyDescent="0.35">
      <c r="A55" s="55" t="s">
        <v>86</v>
      </c>
      <c r="B55" s="54"/>
      <c r="C55" s="54"/>
      <c r="D55" s="54"/>
    </row>
    <row r="56" spans="1:4" x14ac:dyDescent="0.35">
      <c r="A56" s="55" t="s">
        <v>87</v>
      </c>
      <c r="B56" s="54"/>
      <c r="C56" s="54"/>
      <c r="D56" s="54"/>
    </row>
    <row r="57" spans="1:4" x14ac:dyDescent="0.35">
      <c r="A57" s="55" t="s">
        <v>88</v>
      </c>
      <c r="B57" s="54"/>
      <c r="C57" s="54"/>
      <c r="D57" s="54"/>
    </row>
    <row r="58" spans="1:4" x14ac:dyDescent="0.35">
      <c r="A58" s="55" t="s">
        <v>89</v>
      </c>
      <c r="B58" s="54"/>
      <c r="C58" s="54"/>
      <c r="D58" s="54"/>
    </row>
    <row r="59" spans="1:4" x14ac:dyDescent="0.35">
      <c r="A59" s="55" t="s">
        <v>90</v>
      </c>
      <c r="B59" s="54"/>
      <c r="C59" s="54"/>
      <c r="D59" s="54"/>
    </row>
    <row r="60" spans="1:4" x14ac:dyDescent="0.35">
      <c r="A60" s="54"/>
      <c r="B60" s="54"/>
      <c r="C60" s="54"/>
      <c r="D60" s="54"/>
    </row>
    <row r="61" spans="1:4" x14ac:dyDescent="0.35">
      <c r="A61" s="54" t="s">
        <v>82</v>
      </c>
      <c r="C61" s="54"/>
      <c r="D61" s="54"/>
    </row>
    <row r="62" spans="1:4" x14ac:dyDescent="0.35">
      <c r="A62" s="54"/>
      <c r="B62" s="54"/>
      <c r="C62" s="54"/>
      <c r="D62" s="54"/>
    </row>
    <row r="63" spans="1:4" x14ac:dyDescent="0.35">
      <c r="A63" s="54" t="s">
        <v>92</v>
      </c>
      <c r="B63" s="54"/>
      <c r="C63" s="54"/>
      <c r="D63" s="54"/>
    </row>
    <row r="64" spans="1:4" x14ac:dyDescent="0.35">
      <c r="A64" s="55" t="s">
        <v>8</v>
      </c>
      <c r="B64" s="54"/>
      <c r="C64" s="54"/>
      <c r="D64" s="54"/>
    </row>
    <row r="65" spans="1:4" x14ac:dyDescent="0.35">
      <c r="A65" s="55"/>
      <c r="B65" s="54"/>
      <c r="C65" s="54"/>
      <c r="D65" s="54"/>
    </row>
    <row r="66" spans="1:4" x14ac:dyDescent="0.35">
      <c r="A66" s="54" t="s">
        <v>93</v>
      </c>
      <c r="B66" s="54"/>
      <c r="C66" s="54"/>
      <c r="D66" s="54"/>
    </row>
    <row r="67" spans="1:4" x14ac:dyDescent="0.35">
      <c r="A67" s="54" t="s">
        <v>83</v>
      </c>
      <c r="B67" s="54"/>
      <c r="C67" s="54"/>
      <c r="D67" s="54"/>
    </row>
    <row r="68" spans="1:4" x14ac:dyDescent="0.35">
      <c r="A68" s="54"/>
      <c r="B68" s="54"/>
      <c r="C68" s="54"/>
      <c r="D68" s="54"/>
    </row>
    <row r="69" spans="1:4" x14ac:dyDescent="0.35">
      <c r="A69" s="54" t="s">
        <v>84</v>
      </c>
      <c r="B69" s="54"/>
      <c r="C69" s="54"/>
      <c r="D69" s="54"/>
    </row>
    <row r="70" spans="1:4" x14ac:dyDescent="0.35">
      <c r="A70" s="54"/>
      <c r="B70" s="54"/>
      <c r="C70" s="54"/>
      <c r="D70" s="54"/>
    </row>
    <row r="71" spans="1:4" x14ac:dyDescent="0.35">
      <c r="A71" s="54" t="s">
        <v>85</v>
      </c>
    </row>
  </sheetData>
  <phoneticPr fontId="16" type="noConversion"/>
  <pageMargins left="0.25" right="0.25" top="0.75" bottom="0.75" header="0.3" footer="0.3"/>
  <pageSetup paperSize="8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Rolih</dc:creator>
  <cp:lastModifiedBy>Marjetka Rebek</cp:lastModifiedBy>
  <cp:lastPrinted>2022-10-27T07:48:30Z</cp:lastPrinted>
  <dcterms:created xsi:type="dcterms:W3CDTF">2020-12-18T13:31:20Z</dcterms:created>
  <dcterms:modified xsi:type="dcterms:W3CDTF">2025-10-17T11:22:15Z</dcterms:modified>
</cp:coreProperties>
</file>