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kapitulacija" sheetId="1" r:id="rId1"/>
    <sheet name="medicinska" sheetId="2" r:id="rId2"/>
    <sheet name="medicinska_oprema" sheetId="3" r:id="rId3"/>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80" i="2" l="1"/>
  <c r="F82" i="2"/>
  <c r="F81" i="2"/>
  <c r="F79" i="2"/>
  <c r="F75" i="2"/>
  <c r="F74" i="2"/>
  <c r="F73" i="2"/>
  <c r="F72" i="2"/>
  <c r="F71" i="2"/>
  <c r="F67" i="2"/>
  <c r="F64" i="2"/>
  <c r="F63" i="2"/>
  <c r="F62" i="2"/>
  <c r="F61" i="2"/>
  <c r="F57" i="2"/>
  <c r="F56" i="2"/>
  <c r="F55" i="2"/>
  <c r="F54" i="2"/>
  <c r="F51" i="2"/>
  <c r="F50" i="2"/>
  <c r="F49" i="2"/>
  <c r="F48" i="2"/>
  <c r="F47" i="2"/>
  <c r="F44" i="2"/>
  <c r="F43" i="2"/>
  <c r="F42" i="2"/>
  <c r="F41" i="2"/>
  <c r="F39" i="2"/>
  <c r="F37" i="2"/>
  <c r="F36" i="2"/>
  <c r="F35" i="2"/>
  <c r="F34" i="2"/>
  <c r="F31" i="2"/>
  <c r="F30" i="2"/>
  <c r="F29" i="2"/>
  <c r="F28" i="2"/>
  <c r="F27" i="2"/>
  <c r="F26" i="2"/>
  <c r="F25" i="2"/>
  <c r="F24" i="2"/>
  <c r="F23" i="2"/>
  <c r="F20" i="2"/>
  <c r="F17" i="2"/>
  <c r="F16" i="2"/>
  <c r="F15" i="2"/>
  <c r="F14" i="2"/>
  <c r="F11" i="2"/>
  <c r="F8" i="2"/>
  <c r="B143" i="3"/>
  <c r="B104" i="3"/>
  <c r="B99" i="3"/>
  <c r="B85" i="3"/>
  <c r="F84" i="2" l="1"/>
  <c r="F17" i="1" s="1"/>
  <c r="F20" i="1" s="1"/>
  <c r="F21" i="1" l="1"/>
  <c r="F23" i="1" s="1"/>
</calcChain>
</file>

<file path=xl/sharedStrings.xml><?xml version="1.0" encoding="utf-8"?>
<sst xmlns="http://schemas.openxmlformats.org/spreadsheetml/2006/main" count="297" uniqueCount="235">
  <si>
    <t>SKUPNA REKAPITULACIJA – MEDICINSKA OPREMA</t>
  </si>
  <si>
    <t>A./</t>
  </si>
  <si>
    <t>OPREMA – 2.faza</t>
  </si>
  <si>
    <t>SKUPAJ [€]
brez ddv</t>
  </si>
  <si>
    <t>2./</t>
  </si>
  <si>
    <t>NADSTROPJE, KLET</t>
  </si>
  <si>
    <t>OPREMA SKUPAJ brez ddv:</t>
  </si>
  <si>
    <t>DDV 22%</t>
  </si>
  <si>
    <t>SKUPAJ Z DDV</t>
  </si>
  <si>
    <t>POPIS  OPREME</t>
  </si>
  <si>
    <t>št. prostora</t>
  </si>
  <si>
    <t>opis</t>
  </si>
  <si>
    <t>količina</t>
  </si>
  <si>
    <t>Cena na enoto v € brez DDV</t>
  </si>
  <si>
    <t>Skupna vrednost v € brez DDV</t>
  </si>
  <si>
    <t>NADSTROPJE</t>
  </si>
  <si>
    <t>dnevni prostor, jedilnica</t>
  </si>
  <si>
    <t>ST</t>
  </si>
  <si>
    <t>inox stenska tirnica na dveh višinah 50 in 135 cm, tirnica dolžine 125 cm</t>
  </si>
  <si>
    <t>terapevtska soba</t>
  </si>
  <si>
    <t>inox stenska tirnica na dveh višinah 50 in 135cm, tirnica dolžine 125 cm</t>
  </si>
  <si>
    <t>delovna terapija</t>
  </si>
  <si>
    <t>STJ</t>
  </si>
  <si>
    <t>stol jahač (dobavi se enak kot v pritličju)</t>
  </si>
  <si>
    <t>STV</t>
  </si>
  <si>
    <t>stol vrtljivi (dobavi se enak kot v pritličju)</t>
  </si>
  <si>
    <t>BOB</t>
  </si>
  <si>
    <t>bobath-terapevtska miza – električno nastavljiva dim.: 120/200 cm</t>
  </si>
  <si>
    <t>prostor za logopeda</t>
  </si>
  <si>
    <t>prostor za fizioterapijo - FTH</t>
  </si>
  <si>
    <t>TS</t>
  </si>
  <si>
    <t>tekalna steza npr. CHINESPORT XRU009 (S PODALJŠANIMI ROČAJI XRU017 IN NASTAVKOM PROTI PADCEM XRU012)</t>
  </si>
  <si>
    <t>TKL1</t>
  </si>
  <si>
    <t>terapevtsko kolo za vadbo zgornjih in spodnjih udov za odrasle, za paciente v postelji.</t>
  </si>
  <si>
    <t>TKL2</t>
  </si>
  <si>
    <t>terapevtsko kolo za vadbo zgornjih in spodnjih udov za odrasle, za paciente na invalidskem vozičku.</t>
  </si>
  <si>
    <t>bobath-terapevtska miza – električno nastavljiva 120/200 cm</t>
  </si>
  <si>
    <t>SKO</t>
  </si>
  <si>
    <t>sobno kolo</t>
  </si>
  <si>
    <t>VOZ</t>
  </si>
  <si>
    <t>voziček za elektrostimulacijo (navaden servirni voziček, kot npr.: Blanco SW 8x5-3  )</t>
  </si>
  <si>
    <t>prostor za fizioterapijo – FTH</t>
  </si>
  <si>
    <t>nečisti prostor</t>
  </si>
  <si>
    <t>BL</t>
  </si>
  <si>
    <t>električni blateks aparat 45/60/85 cm</t>
  </si>
  <si>
    <t>oddelčna kopalnica</t>
  </si>
  <si>
    <t>KUP</t>
  </si>
  <si>
    <t>koš za  umazano perilo</t>
  </si>
  <si>
    <t>VČP</t>
  </si>
  <si>
    <t>voziček za perilo</t>
  </si>
  <si>
    <t>SI</t>
  </si>
  <si>
    <t>stojalo za irigacijo</t>
  </si>
  <si>
    <t>oddelčna ordinacija</t>
  </si>
  <si>
    <t>PRM</t>
  </si>
  <si>
    <t>preiskovalna miza</t>
  </si>
  <si>
    <t>VP</t>
  </si>
  <si>
    <t>voziček za preveze</t>
  </si>
  <si>
    <t>KS2</t>
  </si>
  <si>
    <t>koš za smeti, 2 vreči</t>
  </si>
  <si>
    <t>TH</t>
  </si>
  <si>
    <t>elektronska tehtnica za tehtanje sede</t>
  </si>
  <si>
    <t>čisti medicinski prostor</t>
  </si>
  <si>
    <t>vrtljiv stol brez naslona (dobavi se enak kot v pritličju)</t>
  </si>
  <si>
    <t>voziček za zdravila</t>
  </si>
  <si>
    <t>VOKRI</t>
  </si>
  <si>
    <t>voziček za odvzem krvi</t>
  </si>
  <si>
    <t>Oddelčna kopalnica</t>
  </si>
  <si>
    <t>koš za umazano perilo</t>
  </si>
  <si>
    <t>STK</t>
  </si>
  <si>
    <t>stol kopalni</t>
  </si>
  <si>
    <t>31, 32, 36, 37, 41, 42, 48, 49</t>
  </si>
  <si>
    <t>dvo posteljna soba 8X</t>
  </si>
  <si>
    <t>inox stenska tirnica na dveh višinah 50 in 135cm, tirnica dolžine 410 cm - enako dolžini medicinskega kanala</t>
  </si>
  <si>
    <t>53, 54, 56</t>
  </si>
  <si>
    <t>tro posteljna soba 3x</t>
  </si>
  <si>
    <t>inox stenska tirnica na dveh višinah 50 in 135cm, tirnica dolžine 670 cm - enako dolžini medicinskega kanala</t>
  </si>
  <si>
    <t>MPK</t>
  </si>
  <si>
    <t>merilec pretoka za kisik</t>
  </si>
  <si>
    <t>MPZ</t>
  </si>
  <si>
    <t>merilec pretoka za zrak</t>
  </si>
  <si>
    <t>MF</t>
  </si>
  <si>
    <t>monitor življenjskih funkcij</t>
  </si>
  <si>
    <t>dodatno</t>
  </si>
  <si>
    <t>TB</t>
  </si>
  <si>
    <t xml:space="preserve">terapevtska blazina dim.: 100/200/2,5-5 
</t>
  </si>
  <si>
    <t>BVS</t>
  </si>
  <si>
    <t>bolniški voziček stretcher npr. Koval</t>
  </si>
  <si>
    <t>VON</t>
  </si>
  <si>
    <t>voziček za nego</t>
  </si>
  <si>
    <t>VOT</t>
  </si>
  <si>
    <t>voziček za temperaturne liste in razvoz zdravil</t>
  </si>
  <si>
    <t>SKUPAJ</t>
  </si>
  <si>
    <t>SPLOŠNI OPIS MEDICINSKE OPREME IN APARATOV</t>
  </si>
  <si>
    <t>kos</t>
  </si>
  <si>
    <t>Dimenzije elementov tipske opreme so navedene okvirno, za določitev velikostnega razreda. Možna so manjša odstopanja (do 15% pri posamezni dimenziji) ob predpostavki, da ponujeni tipski element zadošča ostalim splošnim zahtevam.</t>
  </si>
  <si>
    <t>Pri nekaterih postavkah so navedeni tipi kot primer za lažjo pripravo ponudbe. Ponujeni element mora biti po osnovnih karakteristikah in izgledu podoben tipu navedenemu v tej dokumentaciji, ni pa potrebno da je identičen.</t>
  </si>
  <si>
    <t>Splošno</t>
  </si>
  <si>
    <t>- Ponudniki morajo izdelati ponudbo skladno z zahtevami iz opisov in z upoštevanjem shem in tlorisne dispozicije opreme po prostorih.</t>
  </si>
  <si>
    <t>- Izbran ponudnik je dolžan dobaviti in montirati opremo v celoti skladno z navedeno tehnično dokumentacijo.</t>
  </si>
  <si>
    <t>- V primeru ugotovitve neskladja načrtov z izvedbo prostorov je izvajalec dolžan izdelati in montirati opremo tako, da bo v celoti zagotovljena prilagojenost opreme dejanskim razmeram v prostoru (dimenzije, instalacijski priključki, vgrajena oprema).</t>
  </si>
  <si>
    <t>- Izvajalec je dolžan dostaviti vzorčne izdelke za vsako podskupino izdelkov. Z dobavo lahko prične po potrditvi vzorčnih izdelkov.</t>
  </si>
  <si>
    <t>PRM - PREISKOVALNA MIZA</t>
  </si>
  <si>
    <t>Dvodelna preiskovalna miza.</t>
  </si>
  <si>
    <t>Dolžina mize  200 cm, širina mize cca 75 cm, dolžina vzglavnega dela cca 48cm, dolžina nožnega dela 154 cm.</t>
  </si>
  <si>
    <t xml:space="preserve">Električno nastavljiva višina: vsaj od cca 48 do 91 cm. </t>
  </si>
  <si>
    <t>Dovoljeno odstopanje  ±5%.</t>
  </si>
  <si>
    <r>
      <rPr>
        <sz val="10"/>
        <color rgb="FF000000"/>
        <rFont val="Calibri"/>
        <family val="2"/>
        <charset val="1"/>
      </rPr>
      <t xml:space="preserve">Višina mize je nastavljiva električno s pritiskom na stikalo. Opcija: </t>
    </r>
    <r>
      <rPr>
        <sz val="10"/>
        <color rgb="FF000000"/>
        <rFont val="Calibri"/>
        <family val="2"/>
        <charset val="238"/>
      </rPr>
      <t>Centralni vklop - krožno stikalo</t>
    </r>
  </si>
  <si>
    <t>Višino mize se naj da regulirati s katere koli strani ležišča.</t>
  </si>
  <si>
    <t>Vzglavni del mize se nastavlja s pomočjo kombinirane oljno-plinske vzmeti.</t>
  </si>
  <si>
    <r>
      <rPr>
        <sz val="10"/>
        <color rgb="FF000000"/>
        <rFont val="Calibri"/>
        <family val="2"/>
        <charset val="1"/>
      </rPr>
      <t>Nosilnost mize 220 do240 kg.</t>
    </r>
    <r>
      <rPr>
        <sz val="10"/>
        <color rgb="FFFF0000"/>
        <rFont val="Calibri"/>
        <family val="2"/>
        <charset val="238"/>
      </rPr>
      <t xml:space="preserve"> </t>
    </r>
  </si>
  <si>
    <t>Oblika podnožja mora omogočati prost bočni dostop do ležišča.</t>
  </si>
  <si>
    <t>Miza mora imeti štiri gumirana kolesa.</t>
  </si>
  <si>
    <t>Ob neuporabi koles, so kolesa dvignjena, miza pa je fiksirana na štirih nogicah.</t>
  </si>
  <si>
    <t>Miza je brezšivno tapecirana v vodo nepropustno medicinsko usnje, odporno na kri, blato in urin.</t>
  </si>
  <si>
    <t>Miza z nastavkom za rolo papir.</t>
  </si>
  <si>
    <t>VOZ - VOZIČEK ZA ZDRAVILA</t>
  </si>
  <si>
    <t>VOT - VOZIČEK ZA TEMPERATURNE LISTE</t>
  </si>
  <si>
    <t>Voziček večnamenski , s tremi policami, brez predalov vse police z zaokroženim robom,</t>
  </si>
  <si>
    <t>Velikost cca.. 95/60/90 cm.</t>
  </si>
  <si>
    <t>Dovoljeno odstopanje dimenzij ±5%.</t>
  </si>
  <si>
    <t>4 x antistatična kolesa  Ø 100 do 125 mm, z odbojniki.</t>
  </si>
  <si>
    <t>Ročaj za vodenje vozička.</t>
  </si>
  <si>
    <t>Material: ogrodje iz nerjavnega jekla, police iz mehansko in kemično odpornega materiala.</t>
  </si>
  <si>
    <t>VOKRI - VOZIČEK ZA ODVZEM KRVI</t>
  </si>
  <si>
    <t>Voziček večnamenski, s tremi policami, vse police z ograjico.</t>
  </si>
  <si>
    <t>Velikost cca. 95/60/90 cm.</t>
  </si>
  <si>
    <t>VP - VOZIČEK ZA PREVEZE</t>
  </si>
  <si>
    <t>Velikost cca. 48/88/110 cm.</t>
  </si>
  <si>
    <t>VON - VOZIČEK ZA NEGO</t>
  </si>
  <si>
    <t>VČP - VOZIČEK ZA ČISTO PERILO</t>
  </si>
  <si>
    <t>Voziček je namenjen za prevoz čistega in istočasno zbiranje umazanega perila. V celoti je izdelan iz inox nerjavečega materiala.</t>
  </si>
  <si>
    <t>Opremljen je s tremi policami in dvema nosilcema vreč ter s sledečo osnovno opremo: pokrovoma, posebnima obročema za pritrditev vreč.</t>
  </si>
  <si>
    <t>Kolesi fi 100 mm ali fi 125 mm, od tega imata dve kolesi vgrajen zavorni sistem.</t>
  </si>
  <si>
    <t>Velikost cca. 93/63/104 cm.</t>
  </si>
  <si>
    <t>Možnost izbire dodatne opreme: žičnata košara, nosilec za lavor, nosilec za dezinfekcijo, vreče za koše.</t>
  </si>
  <si>
    <t>SI - STOJALO ZA IRIGACIJO</t>
  </si>
  <si>
    <t>Izdelano iz INOX jekla in opremljeno s 5 kolesi iz antistatične gume.</t>
  </si>
  <si>
    <t>Nastavljiva višina.</t>
  </si>
  <si>
    <t>TERAPEVTSKO KOLO ZA VADBO ZGORNJIH IN SPODNJIH UDOV</t>
  </si>
  <si>
    <r>
      <rPr>
        <b/>
        <sz val="10"/>
        <color rgb="FF000000"/>
        <rFont val="Calibri"/>
        <family val="2"/>
        <charset val="1"/>
      </rPr>
      <t>TKL 1</t>
    </r>
    <r>
      <rPr>
        <b/>
        <sz val="10"/>
        <color rgb="FF000000"/>
        <rFont val="Calibri"/>
        <family val="2"/>
        <charset val="238"/>
      </rPr>
      <t xml:space="preserve"> – za ležeče paciente</t>
    </r>
  </si>
  <si>
    <r>
      <rPr>
        <sz val="10"/>
        <color rgb="FF000000"/>
        <rFont val="Calibri"/>
        <family val="2"/>
        <charset val="1"/>
      </rPr>
      <t xml:space="preserve">Opremljeno je z z gumbom za prilagoditev intenzivnosti napora. </t>
    </r>
    <r>
      <rPr>
        <sz val="10"/>
        <color rgb="FF000000"/>
        <rFont val="Calibri"/>
        <family val="2"/>
        <charset val="238"/>
      </rPr>
      <t>Ročno razširljivo podnožje.</t>
    </r>
  </si>
  <si>
    <r>
      <rPr>
        <sz val="10"/>
        <color rgb="FF000000"/>
        <rFont val="Calibri"/>
        <family val="2"/>
        <charset val="1"/>
      </rPr>
      <t>Jeklena barvana konstrukcija.  Z n</t>
    </r>
    <r>
      <rPr>
        <sz val="10"/>
        <color rgb="FF000000"/>
        <rFont val="Calibri"/>
        <family val="2"/>
        <charset val="238"/>
      </rPr>
      <t>ožno oporo s pasom(področje goleni) .</t>
    </r>
    <r>
      <rPr>
        <sz val="10"/>
        <color rgb="FF000000"/>
        <rFont val="Calibri"/>
        <family val="2"/>
        <charset val="1"/>
      </rPr>
      <t xml:space="preserve"> Nastavki za vadbo zgornjih in spodnjih udov.</t>
    </r>
  </si>
  <si>
    <t xml:space="preserve">Omogoča aktivno možnost regulacije upora in pasivno vadbo (ležeči pacienti). </t>
  </si>
  <si>
    <t>ZA AKTIVNO IN PASIVNO VADBO Z MOŽNOSTJO REGULACIJE UPORA  , up. Meni na zaslonu v slovenskem jeziku</t>
  </si>
  <si>
    <t>TKL 2 – za paciente na invalidskem vozičku</t>
  </si>
  <si>
    <t>Opremljeno je z z gumbom za prilagoditev intenzivnosti napora in nedrsečimi gumijastimi nogami.</t>
  </si>
  <si>
    <r>
      <rPr>
        <sz val="10"/>
        <color rgb="FF000000"/>
        <rFont val="Calibri"/>
        <family val="2"/>
        <charset val="1"/>
      </rPr>
      <t xml:space="preserve">Jeklena barvana konstrukcija.  </t>
    </r>
    <r>
      <rPr>
        <sz val="10"/>
        <color rgb="FF000000"/>
        <rFont val="Calibri"/>
        <family val="2"/>
        <charset val="238"/>
      </rPr>
      <t xml:space="preserve"> Z nožno oporo s pasom(področje goleni)  . Nastavki za vadbo zgornjih in spodnjih udov.</t>
    </r>
  </si>
  <si>
    <r>
      <rPr>
        <sz val="10"/>
        <color rgb="FF000000"/>
        <rFont val="Calibri"/>
        <family val="2"/>
        <charset val="1"/>
      </rPr>
      <t>Omogoča aktivno možnost regulacije upora in pasivno vadbo (pacienti na invalidskem vozičku).</t>
    </r>
    <r>
      <rPr>
        <sz val="10"/>
        <color rgb="FF000000"/>
        <rFont val="Calibri"/>
        <family val="2"/>
        <charset val="238"/>
      </rPr>
      <t xml:space="preserve"> </t>
    </r>
  </si>
  <si>
    <r>
      <rPr>
        <sz val="10"/>
        <color rgb="FF000000"/>
        <rFont val="Calibri"/>
        <family val="2"/>
        <charset val="1"/>
      </rPr>
      <t xml:space="preserve">ZA AKTIVNO IN PASIVNO VADBO Z MOŽNOSTJO REGULACIJE UPORA. </t>
    </r>
    <r>
      <rPr>
        <sz val="10"/>
        <color rgb="FF000000"/>
        <rFont val="Calibri"/>
        <family val="2"/>
        <charset val="238"/>
      </rPr>
      <t>up. Meni na zaslonu v slovenskem jeziku</t>
    </r>
  </si>
  <si>
    <t>STK - KOPALNI STOL</t>
  </si>
  <si>
    <t>Naslon in sedalo sedežne školjke iz okolju prijazne umetne mase, z možnostjo reciklaže, barvana po celotnem prerezu materiala, po dogovoru z arhitektom. Stol naj ima hrbtni naslon in naslon za roke.</t>
  </si>
  <si>
    <t>Površina sedeža omogoča enostavno vzdrževanje in čiščenje s kemičnimi čistili.</t>
  </si>
  <si>
    <r>
      <rPr>
        <sz val="10"/>
        <color rgb="FF000000"/>
        <rFont val="Calibri"/>
        <family val="2"/>
        <charset val="1"/>
      </rPr>
      <t>Jekleno ali ALU ogrodje z barvano finalno obdelavo. 4 noge</t>
    </r>
    <r>
      <rPr>
        <sz val="9"/>
        <color rgb="FF000000"/>
        <rFont val="Calibri"/>
        <family val="2"/>
        <charset val="1"/>
      </rPr>
      <t>, spodaj zaključene s talnimi drsniki iz gume (protizdrsna).</t>
    </r>
  </si>
  <si>
    <t>BOB - Bobath – terapevtska miza</t>
  </si>
  <si>
    <t>Terapevtska miza .</t>
  </si>
  <si>
    <t>Dolžina mize  200 cm, širina mize 120 cm.</t>
  </si>
  <si>
    <t>Višina mize je nastavljiva električno s pritiskom na nožno stikalo.</t>
  </si>
  <si>
    <t>Električno nastavljiva višina: vsaj od 45 do 91 cm.</t>
  </si>
  <si>
    <t>Brez možnosti dvigovanja vzglavnega dela.</t>
  </si>
  <si>
    <t>Nosilnost mize 240 kg (±5%).</t>
  </si>
  <si>
    <t xml:space="preserve">
</t>
  </si>
  <si>
    <t>POSODE ZA ODPADKE</t>
  </si>
  <si>
    <t>Posode za ločeno zbiranje odpadkov in umazanega perila s pokrovom na pedal. KS2 – 2 posode za ločene odpadke</t>
  </si>
  <si>
    <t>Ogrodje in pokrov iz nerjaveče jeklene pločevine. Pokrov lahko tudi iz umetne mase. Odpiranje pokrova s pedalom. Mehanizem za odpiranje z zapiralno zavoro in blažilcem trkov.</t>
  </si>
  <si>
    <r>
      <rPr>
        <u/>
        <sz val="10"/>
        <color rgb="FF000000"/>
        <rFont val="Calibri"/>
        <family val="2"/>
        <charset val="1"/>
      </rPr>
      <t xml:space="preserve">Specifikacija KS2:
</t>
    </r>
    <r>
      <rPr>
        <sz val="10"/>
        <color rgb="FF000000"/>
        <rFont val="Calibri"/>
        <family val="2"/>
        <charset val="1"/>
      </rPr>
      <t xml:space="preserve">Voziček za prevoz 2 vreč, močna konstrukcija. 
</t>
    </r>
    <r>
      <rPr>
        <sz val="10"/>
        <color rgb="FFFF0000"/>
        <rFont val="Calibri"/>
        <family val="2"/>
        <charset val="238"/>
      </rPr>
      <t xml:space="preserve">- </t>
    </r>
    <r>
      <rPr>
        <sz val="10"/>
        <rFont val="Calibri"/>
        <family val="2"/>
        <charset val="238"/>
      </rPr>
      <t xml:space="preserve">mere: širina cca 770mm, globina 520mm x višina 920mm
</t>
    </r>
    <r>
      <rPr>
        <sz val="10"/>
        <color rgb="FF000000"/>
        <rFont val="Calibri"/>
        <family val="2"/>
        <charset val="1"/>
      </rPr>
      <t>- konstrukcija iz nerjavečih cevi AISI 304 (1.4301); močnejša varianta konstrukcije
- varjeno s TIG postopkom, kar preprečuje nalaganje umazanije na varjene dele
- obroč za vreče izdelan iz najlonskih vlaken, kar omogoča lahkotno menjavo vreče, preprečuje zdrs vreče iz obroča
- kolesa sive barve, ki ne puščajo sledov – sprednji dve imata zavoro
- na kolesih ščitniki pred udarci v zid
- odpiranje pokrovov na pedala, različne barve pokrovov</t>
    </r>
  </si>
  <si>
    <t>ST - STENSKE TIRNICE</t>
  </si>
  <si>
    <t>Inox stenska tirnica.</t>
  </si>
  <si>
    <t>Dolžina enaka dolžini medicinskega kanala.</t>
  </si>
  <si>
    <t>Nujen priklop na ozemljitev (predhodno pripravljena)!</t>
  </si>
  <si>
    <t>BL - ELEKTRIČNI BLATEKS APARAT</t>
  </si>
  <si>
    <t>Stroj je izdelan iz nerjavečih materialov, v kakovosti inox AISI 304.</t>
  </si>
  <si>
    <t>Vse površine so gladke in robovi zaokroženi zaradi lažjega čiščenja in omogočajo vzdrževanje higienskih razmer po najvišjih standardih.</t>
  </si>
  <si>
    <t>Elektronski programator upravlja izpiranje in dezinfekcijo.</t>
  </si>
  <si>
    <t>Stroj omogoča enostaven postopek praznenja, čiščenja in dezinfekcije tipiziranih nočnih in urinskih posod.</t>
  </si>
  <si>
    <t>1.Blatex (stroj za izlivanje in termodezinfekcijo posod za zbiranje človeških izločkov z vgrajenim generatorjem pare).</t>
  </si>
  <si>
    <r>
      <rPr>
        <sz val="10"/>
        <color rgb="FF000000"/>
        <rFont val="Calibri"/>
        <family val="2"/>
        <charset val="238"/>
      </rPr>
      <t xml:space="preserve">2. Odpiranje in vlaganje posode s prednje strani stroja.
3. Stroj mora biti izdelan iz nerjavečih materialov, površina mora biti visoko polirana in mora zadoščati vsem higienskim standardom.
4. Naprava mora omogočati čiščenje / dezinfekcijo urinskih steklenic, nočnih posod ter ostalih pripomočkov po konceptu A 0 = 60  skladno s standarom SIST EN ISO 15883-1 in 15883-3 in konceptu A0-3000.
5. Naprava mora biti prilagojena termodezinfekciji razlilnih nočnih posod in / ali urinskih steklenic. Omogočiti mora, da se naenkrat lahko pomivata 2 urinski steklenici in 1 nočna posoda.
5. Tehnične karakteristike stroja:
- Priključna moč 4,5 kW
- Temperatura vode ob iztoku naj ne presega 45°C
- Glasnost stroja v delovanju naj ne presega 50 dB
- Stroj mora biti toplotno in zvočno izoliran
- Imeti mora možnost priklopa na hladno in toplo vodo
- Lega odtoka mora omogočati stenski odtok premera fi100 +/- 10%
6. Pralna komora naj ima minimalno 5 rotirajočih šob in minalno 7 fiksnih šob. Vsi zunaji konektorji za šobe morajo biti narejeni iz nerjavečega jekla.
7. Funkcija tipk in prikazovalnikov na komandni plošči mora biti jasna in razumljiva. Opremljen mora biti z zaslonom za prikaz statusa naprave v slovenskem jeziku.
8. Komora mora biti narejena iz enega kosa (brez dodatnih varov). Vsi notranji robovi komore morajo biti zaobljeni, da je preprečeno zbiranje nečistoč. Po končanem postopku termodezinfekcije mora biti notranjost komore čista.
</t>
    </r>
    <r>
      <rPr>
        <b/>
        <sz val="10"/>
        <color rgb="FF000000"/>
        <rFont val="Calibri"/>
        <family val="2"/>
        <charset val="238"/>
      </rPr>
      <t xml:space="preserve">9. Vrata naj se hermetično zapirajo s samodezinfekcijskim labirintnim tesnilom, ki ne potrebuje vzdrževanja.
</t>
    </r>
    <r>
      <rPr>
        <sz val="10"/>
        <color rgb="FF000000"/>
        <rFont val="Calibri"/>
        <family val="2"/>
        <charset val="238"/>
      </rPr>
      <t>10. Vrata se morajo ob vklopu stroja avtomatsko zakleniti in ostati zaklenjena do konca programa. Vrata pralne komore naj bodo narejena iz dvoh plasti / dvojne stene ter imajo toplotno in zvočno izolacijsko plast.
11.  Naprava naj bo prostostoječa. Dimenzije cca: š: 600mm, g: 560mm, v:860mm
12. Naprava mora biti opremljena z mikroprocesorsko enoto, ki avtomatsko vodi celoten postopek pranja in dezinfekcije. Vgrajeni naj bodo vsaj 3- je programi (kratek, normalen in intenzievn). 
13. Naprava mora zagotavljati: temeljito čiščenje in dezinfekcijo pripomočkov, preprečitev nastanka kakršnih koli bakterij v stroju, zavarovanje proti izlivu vode. Po končanem programu mora biti pripomoček osučen in ohlajen do take mere, da se lahko takoj uporabi.
14. Naprava naj bo narejena v skaldu s certfikatom SIST EN ISO 15883-1/3, EC certifikat pristojnega organa za proizvajalca opreme v skladu z  93/42EWG,  CE certifikat.
15. Naprava mora imeti vgrajen sistem za prisino sušenje (skladno s standardom SIST EN ISO 15883 in 15883-3.</t>
    </r>
  </si>
  <si>
    <t>BVS - BOLNIŠKI VOZIČEK - STRETCHER</t>
  </si>
  <si>
    <t>Material: Alu/lahka kovina.</t>
  </si>
  <si>
    <t>Dimenzije: zun. dimenzije cca  207 x 81 cm, ležišče cca.  190x65 cm</t>
  </si>
  <si>
    <t xml:space="preserve">Nastavljiv po višini od cca 55 cm do 95 cm (30 cm). </t>
  </si>
  <si>
    <t>Nastavljivost višine: hidravlično, na nožni pedal.</t>
  </si>
  <si>
    <t>Premičnost najmanj štiri kolesa, Ø koles najmanj 20 cm.</t>
  </si>
  <si>
    <t>Možnost zaklepanja vseh koles (zavora) in možnost zaklepanja posameznih koles v določeno smer (npr.naravnost).</t>
  </si>
  <si>
    <t xml:space="preserve">Nagib zgornjega dela (zgornje tretjine) cca. od 0⁰ do 80⁰. </t>
  </si>
  <si>
    <t>Možen nagib celotnega ležišča z glavo navzdol za 20⁰ /trendelenburgov položaj.</t>
  </si>
  <si>
    <t>Stranske ograjice na vsaki strani, premične dol/gor.</t>
  </si>
  <si>
    <t>Blazina debeline 10 cm z možnostjo prevleke in pranja. Medicinsko usnje, primerno za dezinfekcijo</t>
  </si>
  <si>
    <t>Polica oz. vdolbina pod ležiščem za odlaganje bolnikovih osebnih stvari/obleke.</t>
  </si>
  <si>
    <t>Možnost namestitve dokumentacije o bolniku na izvlečni polici ali na tabli, ki je nameščena ob vznožju.</t>
  </si>
  <si>
    <t>Integrirano teleskopsko stojalo za infuzije ali možnost nastavitve stojala kot dodatna oprema</t>
  </si>
  <si>
    <t>TH - ELEKTRONSKA TEHTNICA ZA TEHTANJE SEDE (MOBILNI STOL ZA TEHTANJE PACIENTOV)</t>
  </si>
  <si>
    <t>Tehtnica ustreza zahtevam bolnišnic, rehabilitacijskih ambulant, domov za ostarele in domov.</t>
  </si>
  <si>
    <t>Krmiljena kolesa – zadaj z zadrževanjem za enostavno upravljanje.</t>
  </si>
  <si>
    <t>Zložljiva naslonjala za roke.</t>
  </si>
  <si>
    <t>Osnovne funkcije tehtnice so tehtanje, tariranje in ničelna nastavitev.</t>
  </si>
  <si>
    <t xml:space="preserve">Jeklena konstrukcija. </t>
  </si>
  <si>
    <t>Zaslon – dobro berljiv LED 25 mm.</t>
  </si>
  <si>
    <t>Samodejna funkcija varčevanja z energijo, ko je stol nedejaven.</t>
  </si>
  <si>
    <t>Vmesnik RS232 za prenos podatkov na računalnik.</t>
  </si>
  <si>
    <t>STOLI</t>
  </si>
  <si>
    <t>STV = je stol brez naslona za hrbet in roke, vrtljiv medicinski stolček, tapiciran v umetno medicinsko usnje, nastavljiva višina s pomočjo plinske vzmeti, cca. 45 – 58cm, podnožje na petih kolesih, vrtljivo sedalo premera cca 38cm, brezšivno oblazinjenje cca 5cm.</t>
  </si>
  <si>
    <t>STJ= medicinski stol – "jahač", brez naslona, primeren za terapevta, dvig nastavljiv s plinsko vzmetjo (od cca 63 – 83cm), podnožje s kolesi,  tapeciran v umetno medicinsko usnje.</t>
  </si>
  <si>
    <t>Jekleno ogrodje, z barvano finalno obdelavo. Plinski dvižni mehanizem. Petkrako podnožje z gumiranimi kolesi.</t>
  </si>
  <si>
    <t>SKO - SOBNO KOLO</t>
  </si>
  <si>
    <r>
      <rPr>
        <b/>
        <sz val="10"/>
        <color rgb="FF000000"/>
        <rFont val="Calibri"/>
        <family val="2"/>
        <charset val="238"/>
      </rPr>
      <t xml:space="preserve"> - </t>
    </r>
    <r>
      <rPr>
        <sz val="10"/>
        <color rgb="FF000000"/>
        <rFont val="Calibri"/>
        <family val="2"/>
        <charset val="238"/>
      </rPr>
      <t xml:space="preserve">rehabilitacijski cikloergometer, enostaven za uporabo, opremljen s konzolo za prikaz in nastavitev osnovnih parametrov, </t>
    </r>
  </si>
  <si>
    <t xml:space="preserve"> - možnost nastavitve sedeža po višini in globini in možnost nastavitve pedal</t>
  </si>
  <si>
    <t xml:space="preserve">- možnost delovanja neodvisno od električnega omrežja, osnovni zaslon naj prikazuje informacije v realnem času o utripu, </t>
  </si>
  <si>
    <t>vrtljajih, času, razdalji in Cal, omogoča pa tudi nastavitev srčnega utripa in časa vadbe, razdalje in  porabi Cal</t>
  </si>
  <si>
    <t xml:space="preserve">  z možnostjo za prilagoditev  intenzivnosti napora in nedrsečimi gumijastimi nogami.</t>
  </si>
  <si>
    <t>Jeklena barvana konstrukcija.</t>
  </si>
  <si>
    <t>TS - TEKALNA STEZA</t>
  </si>
  <si>
    <t>- tekalna steza s fiksnimi podaljšanimi ročaji in nastavkom proti padcem,</t>
  </si>
  <si>
    <t>- pas za hojo dimezije L in klančino za lažji dostop z vozičkom</t>
  </si>
  <si>
    <t xml:space="preserve">- tekalna steza za rehabilitacijo s sprehajalno ploščo cca 154 X 70 cm in največjo hitrostjo 20 km / h </t>
  </si>
  <si>
    <t xml:space="preserve"> - steza naj bo primerna za bolnike z največjo telesno težo cca 220 kg</t>
  </si>
  <si>
    <t xml:space="preserve"> - dimenzije cca 210 X 105 X 150  cm</t>
  </si>
  <si>
    <t>TB - TERAPEVTSKA BLAZINA</t>
  </si>
  <si>
    <t xml:space="preserve">Blazina dim.  200 x 100 x 2,5 – 5 cm. </t>
  </si>
  <si>
    <t>Izdelana v skladu s standardom SIST EN 12503.</t>
  </si>
  <si>
    <t xml:space="preserve">Zgornja površina blazine je gladka, mat. Na spodnji strani pa je protidrsni material, ki preprečuje drsenje po podu. </t>
  </si>
  <si>
    <t>Čiščenje blazine je enostavno z vlažno krpo.</t>
  </si>
  <si>
    <t>MPK - MERILEC PRETOKA ZA KISIK</t>
  </si>
  <si>
    <t>priklop na stansko sklopko, s priključkom za vlaženje (aquapack) pretoka 0-15 l/min</t>
  </si>
  <si>
    <t>MPZ - MERILEC PRETOKA ZA ZRAK</t>
  </si>
  <si>
    <t xml:space="preserve">priklop na stansko sklopko, pretoka 0-15 l/min, s priključkom za inhalacije </t>
  </si>
  <si>
    <t>MF – MONITOR ŽIVLJENSKIH FUNKCIJ</t>
  </si>
  <si>
    <r>
      <rPr>
        <sz val="10"/>
        <color rgb="FF000000"/>
        <rFont val="Calibri"/>
        <family val="2"/>
        <charset val="1"/>
      </rPr>
      <t xml:space="preserve"> </t>
    </r>
    <r>
      <rPr>
        <sz val="10"/>
        <color rgb="FF000000"/>
        <rFont val="Calibri"/>
        <family val="2"/>
        <charset val="238"/>
      </rPr>
      <t>Transportni monitor enostaven za uporabo, lahek (vključno z baterijo ne več kot 1,5 kg) z nosilno ročko.</t>
    </r>
  </si>
  <si>
    <r>
      <rPr>
        <sz val="10"/>
        <color rgb="FF000000"/>
        <rFont val="Calibri"/>
        <family val="2"/>
        <charset val="1"/>
      </rPr>
      <t xml:space="preserve">Odporen na udarce (vsaj Class 7M3). </t>
    </r>
    <r>
      <rPr>
        <sz val="10"/>
        <color rgb="FF000000"/>
        <rFont val="Calibri"/>
        <family val="2"/>
        <charset val="238"/>
      </rPr>
      <t xml:space="preserve">Vsaj 6'' LCD TFT zaslon. </t>
    </r>
  </si>
  <si>
    <t xml:space="preserve">Prikaz naslednjih parametrov: EKG/respiracija; NIBP; SpO2; </t>
  </si>
  <si>
    <t>Delovanje na baterijo do 3 ure (ob spremljanju EKG; SpO2, NIBP-interval 15 min).</t>
  </si>
  <si>
    <t>Možnost prikaza do 3 krivulj na zaslonu.</t>
  </si>
  <si>
    <t>Monitor mora imeti možnost enostavne montaže na strecher oziroma stensko šino.</t>
  </si>
  <si>
    <t>Vključen mora biti ves potrošni material in adapterji za merjenje zahtevanih parametrov.</t>
  </si>
  <si>
    <t>Žig in podpis ponudnika:</t>
  </si>
  <si>
    <t>PONUDNIK: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</si>
</sst>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424];[Red]\-#,##0.00\ [$€-424]"/>
    <numFmt numFmtId="165" formatCode="#,##0.00&quot;      &quot;;\-#,##0.00&quot;      &quot;"/>
    <numFmt numFmtId="166" formatCode="#,##0.00&quot;    &quot;;\-#,##0.00&quot;    &quot;;&quot; -&quot;#&quot;    &quot;;@\ "/>
  </numFmts>
  <fonts count="33">
    <font>
      <sz val="11"/>
      <color rgb="FF000000"/>
      <name val="Arial"/>
      <family val="2"/>
      <charset val="1"/>
    </font>
    <font>
      <b/>
      <i/>
      <sz val="16"/>
      <color rgb="FF000000"/>
      <name val="Arial"/>
      <family val="2"/>
      <charset val="1"/>
    </font>
    <font>
      <sz val="11"/>
      <color rgb="FF000000"/>
      <name val="Calibri"/>
      <family val="2"/>
      <charset val="1"/>
    </font>
    <font>
      <sz val="10"/>
      <color rgb="FF000000"/>
      <name val="Arial"/>
      <family val="2"/>
      <charset val="1"/>
    </font>
    <font>
      <sz val="10"/>
      <color rgb="FF000000"/>
      <name val="Geneva"/>
      <charset val="1"/>
    </font>
    <font>
      <b/>
      <i/>
      <u/>
      <sz val="11"/>
      <color rgb="FF000000"/>
      <name val="Arial"/>
      <family val="2"/>
      <charset val="1"/>
    </font>
    <font>
      <sz val="10"/>
      <color rgb="FF000000"/>
      <name val="Calibri"/>
      <family val="2"/>
      <charset val="1"/>
    </font>
    <font>
      <sz val="10"/>
      <color rgb="FFFF0000"/>
      <name val="Calibri"/>
      <family val="2"/>
      <charset val="1"/>
    </font>
    <font>
      <sz val="10"/>
      <color rgb="FF0070C0"/>
      <name val="Calibri"/>
      <family val="2"/>
      <charset val="1"/>
    </font>
    <font>
      <b/>
      <sz val="12"/>
      <color rgb="FF000000"/>
      <name val="Calibri"/>
      <family val="2"/>
      <charset val="1"/>
    </font>
    <font>
      <sz val="12"/>
      <color rgb="FF000000"/>
      <name val="Calibri"/>
      <family val="2"/>
      <charset val="1"/>
    </font>
    <font>
      <sz val="12"/>
      <color rgb="FF0070C0"/>
      <name val="Calibri"/>
      <family val="2"/>
      <charset val="1"/>
    </font>
    <font>
      <sz val="12"/>
      <color rgb="FFFF0000"/>
      <name val="Calibri"/>
      <family val="2"/>
      <charset val="1"/>
    </font>
    <font>
      <b/>
      <sz val="10"/>
      <color rgb="FF000000"/>
      <name val="Calibri"/>
      <family val="2"/>
      <charset val="1"/>
    </font>
    <font>
      <b/>
      <sz val="10"/>
      <color rgb="FF0070C0"/>
      <name val="Calibri"/>
      <family val="2"/>
      <charset val="1"/>
    </font>
    <font>
      <b/>
      <sz val="8"/>
      <color rgb="FF000000"/>
      <name val="Calibri"/>
      <family val="2"/>
      <charset val="1"/>
    </font>
    <font>
      <b/>
      <sz val="8"/>
      <color rgb="FF000000"/>
      <name val="Calibri"/>
      <family val="2"/>
      <charset val="238"/>
    </font>
    <font>
      <sz val="8"/>
      <color rgb="FF000000"/>
      <name val="Calibri"/>
      <family val="2"/>
      <charset val="1"/>
    </font>
    <font>
      <sz val="10"/>
      <name val="Calibri"/>
      <family val="2"/>
      <charset val="1"/>
    </font>
    <font>
      <b/>
      <sz val="10"/>
      <color rgb="FF008000"/>
      <name val="Calibri"/>
      <family val="2"/>
      <charset val="1"/>
    </font>
    <font>
      <b/>
      <sz val="10"/>
      <color rgb="FF000000"/>
      <name val="Calibri"/>
      <family val="2"/>
      <charset val="238"/>
    </font>
    <font>
      <sz val="10"/>
      <color rgb="FF000000"/>
      <name val="Calibri"/>
      <family val="2"/>
      <charset val="238"/>
    </font>
    <font>
      <b/>
      <sz val="10"/>
      <color rgb="FF800000"/>
      <name val="Calibri"/>
      <family val="2"/>
      <charset val="1"/>
    </font>
    <font>
      <b/>
      <sz val="11"/>
      <color rgb="FF000000"/>
      <name val="Calibri"/>
      <family val="2"/>
      <charset val="1"/>
    </font>
    <font>
      <b/>
      <sz val="10"/>
      <color rgb="FFFF0000"/>
      <name val="Calibri"/>
      <family val="2"/>
      <charset val="1"/>
    </font>
    <font>
      <sz val="10"/>
      <color rgb="FFFF0000"/>
      <name val="Calibri"/>
      <family val="2"/>
      <charset val="238"/>
    </font>
    <font>
      <sz val="9"/>
      <color rgb="FF000000"/>
      <name val="Calibri"/>
      <family val="2"/>
      <charset val="1"/>
    </font>
    <font>
      <u/>
      <sz val="10"/>
      <color rgb="FF000000"/>
      <name val="Calibri"/>
      <family val="2"/>
      <charset val="1"/>
    </font>
    <font>
      <sz val="10"/>
      <name val="Calibri"/>
      <family val="2"/>
      <charset val="238"/>
    </font>
    <font>
      <b/>
      <sz val="10"/>
      <color rgb="FFFF0000"/>
      <name val="Calibri"/>
      <family val="2"/>
      <charset val="238"/>
    </font>
    <font>
      <b/>
      <sz val="10"/>
      <name val="Calibri"/>
      <family val="2"/>
      <charset val="1"/>
    </font>
    <font>
      <sz val="11"/>
      <color rgb="FFFF0000"/>
      <name val="Arial"/>
      <family val="2"/>
      <charset val="238"/>
    </font>
    <font>
      <sz val="11"/>
      <color rgb="FF000000"/>
      <name val="Arial"/>
      <family val="2"/>
      <charset val="1"/>
    </font>
  </fonts>
  <fills count="5">
    <fill>
      <patternFill patternType="none"/>
    </fill>
    <fill>
      <patternFill patternType="gray125"/>
    </fill>
    <fill>
      <patternFill patternType="solid">
        <fgColor rgb="FFCCFFCC"/>
        <bgColor rgb="FFCCFFFF"/>
      </patternFill>
    </fill>
    <fill>
      <patternFill patternType="solid">
        <fgColor rgb="FFF4B183"/>
        <bgColor rgb="FFFFCC99"/>
      </patternFill>
    </fill>
    <fill>
      <patternFill patternType="solid">
        <fgColor rgb="FFFFCC99"/>
        <bgColor rgb="FFF4B183"/>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47">
    <xf numFmtId="0" fontId="0" fillId="0" borderId="0"/>
    <xf numFmtId="0" fontId="1" fillId="0" borderId="0" applyBorder="0" applyProtection="0">
      <alignment horizontal="center"/>
    </xf>
    <xf numFmtId="0" fontId="1" fillId="0" borderId="0" applyBorder="0" applyProtection="0">
      <alignment horizontal="center"/>
    </xf>
    <xf numFmtId="0" fontId="1" fillId="0" borderId="0" applyBorder="0" applyProtection="0">
      <alignment horizontal="center"/>
    </xf>
    <xf numFmtId="0" fontId="1" fillId="0" borderId="0" applyBorder="0" applyProtection="0">
      <alignment horizontal="center"/>
    </xf>
    <xf numFmtId="0" fontId="1" fillId="0" borderId="0" applyBorder="0" applyProtection="0">
      <alignment horizontal="center" textRotation="90"/>
    </xf>
    <xf numFmtId="0" fontId="1" fillId="0" borderId="0" applyBorder="0" applyProtection="0">
      <alignment horizontal="center" textRotation="90"/>
    </xf>
    <xf numFmtId="0" fontId="1" fillId="0" borderId="0" applyBorder="0" applyProtection="0">
      <alignment horizontal="center" textRotation="90"/>
    </xf>
    <xf numFmtId="0" fontId="1" fillId="0" borderId="0" applyBorder="0" applyProtection="0">
      <alignment horizontal="center" textRotation="90"/>
    </xf>
    <xf numFmtId="0" fontId="1" fillId="0" borderId="0" applyBorder="0" applyProtection="0">
      <alignment horizontal="center" textRotation="90"/>
    </xf>
    <xf numFmtId="0" fontId="1" fillId="0" borderId="0" applyBorder="0" applyProtection="0">
      <alignment horizontal="center" textRotation="90"/>
    </xf>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3"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3" fillId="0" borderId="0" applyBorder="0" applyProtection="0"/>
    <xf numFmtId="0" fontId="32" fillId="0" borderId="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2" fillId="0" borderId="0" applyBorder="0" applyProtection="0"/>
    <xf numFmtId="0" fontId="4" fillId="0" borderId="0" applyBorder="0" applyProtection="0"/>
    <xf numFmtId="0" fontId="4" fillId="0" borderId="0" applyBorder="0" applyProtection="0"/>
    <xf numFmtId="0" fontId="3" fillId="0" borderId="0" applyBorder="0" applyProtection="0"/>
    <xf numFmtId="0" fontId="5" fillId="0" borderId="0" applyBorder="0" applyProtection="0"/>
    <xf numFmtId="0" fontId="5" fillId="0" borderId="0" applyBorder="0" applyProtection="0"/>
    <xf numFmtId="0" fontId="5" fillId="0" borderId="0" applyBorder="0" applyProtection="0"/>
    <xf numFmtId="0" fontId="5" fillId="0" borderId="0" applyBorder="0" applyProtection="0"/>
    <xf numFmtId="164" fontId="5" fillId="0" borderId="0" applyBorder="0" applyProtection="0"/>
    <xf numFmtId="164" fontId="5" fillId="0" borderId="0" applyBorder="0" applyProtection="0"/>
    <xf numFmtId="164" fontId="5" fillId="0" borderId="0" applyBorder="0" applyProtection="0"/>
    <xf numFmtId="164" fontId="5" fillId="0" borderId="0" applyBorder="0" applyProtection="0"/>
    <xf numFmtId="164" fontId="5" fillId="0" borderId="0" applyBorder="0" applyProtection="0"/>
    <xf numFmtId="164" fontId="5" fillId="0" borderId="0" applyBorder="0" applyProtection="0"/>
    <xf numFmtId="0" fontId="32" fillId="0" borderId="0" applyBorder="0" applyProtection="0"/>
    <xf numFmtId="0" fontId="2" fillId="0" borderId="0" applyBorder="0" applyProtection="0"/>
    <xf numFmtId="0" fontId="32" fillId="0" borderId="0" applyBorder="0" applyProtection="0"/>
  </cellStyleXfs>
  <cellXfs count="131">
    <xf numFmtId="0" fontId="0" fillId="0" borderId="0" xfId="0"/>
    <xf numFmtId="0" fontId="29" fillId="0" borderId="3" xfId="44" applyFont="1" applyBorder="1" applyAlignment="1" applyProtection="1">
      <alignment vertical="top" wrapText="1"/>
    </xf>
    <xf numFmtId="0" fontId="13" fillId="0" borderId="10" xfId="33" applyFont="1" applyBorder="1" applyAlignment="1" applyProtection="1">
      <alignment horizontal="left" vertical="top" wrapText="1"/>
    </xf>
    <xf numFmtId="0" fontId="6" fillId="0" borderId="12" xfId="33" applyFont="1" applyBorder="1" applyAlignment="1" applyProtection="1"/>
    <xf numFmtId="0" fontId="13" fillId="0" borderId="9" xfId="33" applyFont="1" applyBorder="1" applyAlignment="1" applyProtection="1">
      <alignment horizontal="left" vertical="center" wrapText="1"/>
    </xf>
    <xf numFmtId="0" fontId="0" fillId="0" borderId="8" xfId="0" applyBorder="1"/>
    <xf numFmtId="0" fontId="6" fillId="0" borderId="8" xfId="33" applyFont="1" applyBorder="1" applyAlignment="1" applyProtection="1">
      <alignment horizontal="left" vertical="center" wrapText="1"/>
    </xf>
    <xf numFmtId="49" fontId="9" fillId="0" borderId="8" xfId="33" applyNumberFormat="1" applyFont="1" applyBorder="1" applyAlignment="1" applyProtection="1">
      <alignment horizontal="center" vertical="center"/>
    </xf>
    <xf numFmtId="0" fontId="6" fillId="0" borderId="6" xfId="33" applyFont="1" applyBorder="1" applyAlignment="1" applyProtection="1">
      <alignment horizontal="left" vertical="top" wrapText="1"/>
    </xf>
    <xf numFmtId="0" fontId="6" fillId="0" borderId="5" xfId="33" applyFont="1" applyBorder="1" applyAlignment="1" applyProtection="1">
      <alignment horizontal="left" vertical="top" wrapText="1"/>
    </xf>
    <xf numFmtId="0" fontId="6" fillId="0" borderId="0" xfId="33" applyFont="1" applyBorder="1" applyAlignment="1" applyProtection="1">
      <alignment horizontal="left" vertical="top" wrapText="1"/>
    </xf>
    <xf numFmtId="0" fontId="6" fillId="0" borderId="4" xfId="33" applyFont="1" applyBorder="1" applyAlignment="1" applyProtection="1">
      <alignment horizontal="left" vertical="center" wrapText="1"/>
    </xf>
    <xf numFmtId="0" fontId="6" fillId="0" borderId="3" xfId="33" applyFont="1" applyBorder="1" applyAlignment="1" applyProtection="1">
      <alignment horizontal="left" vertical="top" wrapText="1"/>
    </xf>
    <xf numFmtId="0" fontId="6" fillId="0" borderId="2" xfId="33" applyFont="1" applyBorder="1" applyAlignment="1" applyProtection="1">
      <alignment horizontal="left" vertical="top" wrapText="1"/>
    </xf>
    <xf numFmtId="0" fontId="6" fillId="0" borderId="0" xfId="44" applyFont="1" applyBorder="1" applyAlignment="1" applyProtection="1"/>
    <xf numFmtId="0" fontId="6" fillId="0" borderId="0" xfId="33" applyFont="1" applyBorder="1" applyAlignment="1" applyProtection="1">
      <alignment horizontal="left" vertical="top" wrapText="1"/>
    </xf>
    <xf numFmtId="0" fontId="7" fillId="0" borderId="4" xfId="33" applyFont="1" applyBorder="1" applyAlignment="1" applyProtection="1"/>
    <xf numFmtId="0" fontId="7" fillId="0" borderId="7" xfId="33" applyFont="1" applyBorder="1" applyAlignment="1" applyProtection="1"/>
    <xf numFmtId="49" fontId="6" fillId="0" borderId="0" xfId="33" applyNumberFormat="1" applyFont="1" applyBorder="1" applyAlignment="1" applyProtection="1">
      <alignment horizontal="center"/>
    </xf>
    <xf numFmtId="0" fontId="6" fillId="0" borderId="0" xfId="33" applyFont="1" applyBorder="1" applyAlignment="1" applyProtection="1"/>
    <xf numFmtId="0" fontId="8" fillId="0" borderId="0" xfId="33" applyFont="1" applyBorder="1" applyAlignment="1" applyProtection="1"/>
    <xf numFmtId="0" fontId="7" fillId="0" borderId="0" xfId="33" applyFont="1" applyBorder="1" applyAlignment="1" applyProtection="1"/>
    <xf numFmtId="49" fontId="10" fillId="0" borderId="0" xfId="33" applyNumberFormat="1" applyFont="1" applyBorder="1" applyAlignment="1" applyProtection="1">
      <alignment horizontal="center"/>
    </xf>
    <xf numFmtId="0" fontId="10" fillId="0" borderId="0" xfId="33" applyFont="1" applyBorder="1" applyAlignment="1" applyProtection="1">
      <alignment horizontal="left" vertical="top" wrapText="1"/>
    </xf>
    <xf numFmtId="0" fontId="10" fillId="0" borderId="0" xfId="33" applyFont="1" applyBorder="1" applyAlignment="1" applyProtection="1"/>
    <xf numFmtId="0" fontId="11" fillId="0" borderId="0" xfId="33" applyFont="1" applyBorder="1" applyAlignment="1" applyProtection="1"/>
    <xf numFmtId="0" fontId="12" fillId="0" borderId="0" xfId="33" applyFont="1" applyBorder="1" applyAlignment="1" applyProtection="1"/>
    <xf numFmtId="49" fontId="13" fillId="0" borderId="8" xfId="33" applyNumberFormat="1" applyFont="1" applyBorder="1" applyAlignment="1" applyProtection="1">
      <alignment horizontal="center" vertical="center"/>
    </xf>
    <xf numFmtId="165" fontId="13" fillId="0" borderId="9" xfId="33" applyNumberFormat="1" applyFont="1" applyBorder="1" applyAlignment="1" applyProtection="1">
      <alignment vertical="center" wrapText="1"/>
    </xf>
    <xf numFmtId="165" fontId="13" fillId="0" borderId="10" xfId="33" applyNumberFormat="1" applyFont="1" applyBorder="1" applyAlignment="1" applyProtection="1">
      <alignment vertical="center" wrapText="1"/>
    </xf>
    <xf numFmtId="0" fontId="6" fillId="0" borderId="10" xfId="33" applyFont="1" applyBorder="1" applyAlignment="1" applyProtection="1"/>
    <xf numFmtId="0" fontId="8" fillId="0" borderId="10" xfId="33" applyFont="1" applyBorder="1" applyAlignment="1" applyProtection="1">
      <alignment horizontal="center" vertical="center" wrapText="1"/>
    </xf>
    <xf numFmtId="0" fontId="6" fillId="0" borderId="8" xfId="33" applyFont="1" applyBorder="1" applyAlignment="1" applyProtection="1">
      <alignment horizontal="center" vertical="center" wrapText="1"/>
    </xf>
    <xf numFmtId="49" fontId="13" fillId="0" borderId="9" xfId="33" applyNumberFormat="1" applyFont="1" applyBorder="1" applyAlignment="1" applyProtection="1">
      <alignment horizontal="center" vertical="center"/>
    </xf>
    <xf numFmtId="0" fontId="6" fillId="0" borderId="10" xfId="33" applyFont="1" applyBorder="1" applyAlignment="1" applyProtection="1">
      <alignment vertical="center"/>
    </xf>
    <xf numFmtId="0" fontId="6" fillId="0" borderId="0" xfId="33" applyFont="1" applyBorder="1" applyAlignment="1" applyProtection="1">
      <alignment vertical="center"/>
    </xf>
    <xf numFmtId="0" fontId="6" fillId="0" borderId="11" xfId="33" applyFont="1" applyBorder="1" applyAlignment="1" applyProtection="1">
      <alignment vertical="center"/>
    </xf>
    <xf numFmtId="49" fontId="6" fillId="0" borderId="8" xfId="33" applyNumberFormat="1" applyFont="1" applyBorder="1" applyAlignment="1" applyProtection="1">
      <alignment horizontal="center" vertical="center"/>
    </xf>
    <xf numFmtId="166" fontId="6" fillId="0" borderId="11" xfId="33" applyNumberFormat="1" applyFont="1" applyBorder="1" applyAlignment="1" applyProtection="1">
      <alignment horizontal="right" vertical="center"/>
    </xf>
    <xf numFmtId="49" fontId="6" fillId="0" borderId="0" xfId="33" applyNumberFormat="1" applyFont="1" applyBorder="1" applyAlignment="1" applyProtection="1">
      <alignment horizontal="center" vertical="center"/>
    </xf>
    <xf numFmtId="0" fontId="6" fillId="0" borderId="0" xfId="33" applyFont="1" applyBorder="1" applyAlignment="1" applyProtection="1">
      <alignment horizontal="left" vertical="center" wrapText="1"/>
    </xf>
    <xf numFmtId="0" fontId="6" fillId="0" borderId="10" xfId="33" applyFont="1" applyBorder="1" applyAlignment="1" applyProtection="1">
      <alignment horizontal="left" vertical="center" wrapText="1"/>
    </xf>
    <xf numFmtId="166" fontId="6" fillId="0" borderId="10" xfId="33" applyNumberFormat="1" applyFont="1" applyBorder="1" applyAlignment="1" applyProtection="1">
      <alignment horizontal="right" vertical="center"/>
    </xf>
    <xf numFmtId="166" fontId="8" fillId="0" borderId="0" xfId="33" applyNumberFormat="1" applyFont="1" applyBorder="1" applyAlignment="1" applyProtection="1">
      <alignment horizontal="right" vertical="center"/>
    </xf>
    <xf numFmtId="166" fontId="6" fillId="0" borderId="0" xfId="33" applyNumberFormat="1" applyFont="1" applyBorder="1" applyAlignment="1" applyProtection="1">
      <alignment horizontal="right" vertical="center"/>
    </xf>
    <xf numFmtId="166" fontId="13" fillId="0" borderId="10" xfId="33" applyNumberFormat="1" applyFont="1" applyBorder="1" applyAlignment="1" applyProtection="1">
      <alignment horizontal="right" vertical="center"/>
    </xf>
    <xf numFmtId="166" fontId="14" fillId="0" borderId="10" xfId="33" applyNumberFormat="1" applyFont="1" applyBorder="1" applyAlignment="1" applyProtection="1">
      <alignment horizontal="right" vertical="center"/>
    </xf>
    <xf numFmtId="166" fontId="13" fillId="0" borderId="8" xfId="33" applyNumberFormat="1" applyFont="1" applyBorder="1" applyAlignment="1" applyProtection="1">
      <alignment horizontal="right" vertical="center"/>
    </xf>
    <xf numFmtId="166" fontId="6" fillId="0" borderId="0" xfId="33" applyNumberFormat="1" applyFont="1" applyBorder="1" applyAlignment="1" applyProtection="1"/>
    <xf numFmtId="49" fontId="6" fillId="0" borderId="0" xfId="33" applyNumberFormat="1" applyFont="1" applyBorder="1" applyAlignment="1" applyProtection="1"/>
    <xf numFmtId="0" fontId="6" fillId="0" borderId="0" xfId="33" applyFont="1" applyBorder="1" applyAlignment="1" applyProtection="1">
      <alignment horizontal="left" wrapText="1"/>
    </xf>
    <xf numFmtId="49" fontId="13" fillId="0" borderId="9" xfId="33" applyNumberFormat="1" applyFont="1" applyBorder="1" applyAlignment="1" applyProtection="1"/>
    <xf numFmtId="166" fontId="13" fillId="0" borderId="11" xfId="33" applyNumberFormat="1" applyFont="1" applyBorder="1" applyAlignment="1" applyProtection="1"/>
    <xf numFmtId="0" fontId="13" fillId="0" borderId="0" xfId="45" applyFont="1" applyBorder="1" applyAlignment="1" applyProtection="1">
      <alignment horizontal="justify" vertical="top" wrapText="1"/>
    </xf>
    <xf numFmtId="0" fontId="13" fillId="0" borderId="0" xfId="22" applyFont="1" applyBorder="1" applyAlignment="1" applyProtection="1">
      <alignment horizontal="justify" vertical="top" wrapText="1"/>
    </xf>
    <xf numFmtId="0" fontId="6" fillId="0" borderId="0" xfId="22" applyFont="1" applyBorder="1" applyAlignment="1" applyProtection="1">
      <alignment horizontal="justify" vertical="top" wrapText="1"/>
    </xf>
    <xf numFmtId="0" fontId="6" fillId="0" borderId="0" xfId="45" applyFont="1" applyBorder="1" applyAlignment="1" applyProtection="1">
      <alignment horizontal="justify" vertical="top" wrapText="1"/>
    </xf>
    <xf numFmtId="0" fontId="6" fillId="0" borderId="0" xfId="45" applyFont="1" applyBorder="1" applyAlignment="1" applyProtection="1">
      <alignment horizontal="left" vertical="top" wrapText="1"/>
    </xf>
    <xf numFmtId="0" fontId="15" fillId="0" borderId="0" xfId="22" applyFont="1" applyBorder="1" applyAlignment="1" applyProtection="1">
      <alignment horizontal="justify" vertical="top" wrapText="1"/>
    </xf>
    <xf numFmtId="0" fontId="15" fillId="0" borderId="0" xfId="22" applyFont="1" applyBorder="1" applyAlignment="1" applyProtection="1">
      <alignment horizontal="left" vertical="top" wrapText="1"/>
    </xf>
    <xf numFmtId="0" fontId="16" fillId="0" borderId="0" xfId="22" applyFont="1" applyBorder="1" applyAlignment="1" applyProtection="1">
      <alignment horizontal="justify" vertical="top" wrapText="1"/>
    </xf>
    <xf numFmtId="0" fontId="16" fillId="0" borderId="0" xfId="22" applyFont="1" applyBorder="1" applyAlignment="1" applyProtection="1">
      <alignment horizontal="left" vertical="top" wrapText="1"/>
    </xf>
    <xf numFmtId="0" fontId="17" fillId="0" borderId="0" xfId="44" applyFont="1" applyBorder="1" applyAlignment="1" applyProtection="1"/>
    <xf numFmtId="0" fontId="6" fillId="0" borderId="0" xfId="22" applyFont="1" applyBorder="1" applyAlignment="1" applyProtection="1">
      <alignment horizontal="left" vertical="top" wrapText="1"/>
    </xf>
    <xf numFmtId="4" fontId="6" fillId="0" borderId="0" xfId="22" applyNumberFormat="1" applyFont="1" applyBorder="1" applyAlignment="1" applyProtection="1">
      <alignment horizontal="justify" vertical="top" wrapText="1"/>
    </xf>
    <xf numFmtId="0" fontId="13" fillId="2" borderId="0" xfId="22" applyFont="1" applyFill="1" applyBorder="1" applyAlignment="1" applyProtection="1">
      <alignment horizontal="justify" vertical="top" wrapText="1"/>
    </xf>
    <xf numFmtId="0" fontId="13" fillId="2" borderId="0" xfId="22" applyFont="1" applyFill="1" applyBorder="1" applyAlignment="1" applyProtection="1">
      <alignment horizontal="left" vertical="top" wrapText="1"/>
    </xf>
    <xf numFmtId="0" fontId="13" fillId="3" borderId="0" xfId="22" applyFont="1" applyFill="1" applyBorder="1" applyAlignment="1" applyProtection="1">
      <alignment horizontal="justify" vertical="top" wrapText="1"/>
    </xf>
    <xf numFmtId="0" fontId="7" fillId="0" borderId="0" xfId="22" applyFont="1" applyBorder="1" applyAlignment="1" applyProtection="1">
      <alignment horizontal="justify" vertical="top" wrapText="1"/>
    </xf>
    <xf numFmtId="0" fontId="18" fillId="0" borderId="0" xfId="22" applyFont="1" applyBorder="1" applyAlignment="1" applyProtection="1">
      <alignment horizontal="left" vertical="top" wrapText="1"/>
    </xf>
    <xf numFmtId="0" fontId="13" fillId="4" borderId="0" xfId="22" applyFont="1" applyFill="1" applyBorder="1" applyAlignment="1" applyProtection="1">
      <alignment horizontal="justify" vertical="top" wrapText="1"/>
    </xf>
    <xf numFmtId="4" fontId="18" fillId="0" borderId="0" xfId="22" applyNumberFormat="1" applyFont="1" applyBorder="1" applyAlignment="1" applyProtection="1">
      <alignment horizontal="justify" vertical="top" wrapText="1"/>
    </xf>
    <xf numFmtId="4" fontId="7" fillId="0" borderId="0" xfId="22" applyNumberFormat="1" applyFont="1" applyBorder="1" applyAlignment="1" applyProtection="1">
      <alignment horizontal="justify" vertical="top" wrapText="1"/>
    </xf>
    <xf numFmtId="0" fontId="19" fillId="0" borderId="0" xfId="22" applyFont="1" applyBorder="1" applyAlignment="1" applyProtection="1">
      <alignment horizontal="justify" vertical="top" wrapText="1"/>
    </xf>
    <xf numFmtId="4" fontId="13" fillId="0" borderId="0" xfId="22" applyNumberFormat="1" applyFont="1" applyBorder="1" applyAlignment="1" applyProtection="1">
      <alignment horizontal="justify" vertical="top" wrapText="1"/>
    </xf>
    <xf numFmtId="0" fontId="6" fillId="2" borderId="0" xfId="22" applyFont="1" applyFill="1" applyBorder="1" applyAlignment="1" applyProtection="1">
      <alignment horizontal="justify" vertical="top" wrapText="1"/>
    </xf>
    <xf numFmtId="0" fontId="20" fillId="0" borderId="0" xfId="22" applyFont="1" applyBorder="1" applyAlignment="1" applyProtection="1">
      <alignment horizontal="justify" vertical="top" wrapText="1"/>
    </xf>
    <xf numFmtId="0" fontId="21" fillId="0" borderId="0" xfId="22" applyFont="1" applyBorder="1" applyAlignment="1" applyProtection="1">
      <alignment horizontal="left" vertical="top" wrapText="1"/>
    </xf>
    <xf numFmtId="0" fontId="21" fillId="0" borderId="0" xfId="22" applyFont="1" applyBorder="1" applyAlignment="1" applyProtection="1">
      <alignment horizontal="justify" vertical="top" wrapText="1"/>
    </xf>
    <xf numFmtId="4" fontId="21" fillId="0" borderId="0" xfId="22" applyNumberFormat="1" applyFont="1" applyBorder="1" applyAlignment="1" applyProtection="1">
      <alignment horizontal="justify" vertical="top" wrapText="1"/>
    </xf>
    <xf numFmtId="0" fontId="13" fillId="0" borderId="0" xfId="22" applyFont="1" applyBorder="1" applyAlignment="1" applyProtection="1">
      <alignment horizontal="left" vertical="top" wrapText="1"/>
    </xf>
    <xf numFmtId="0" fontId="22" fillId="0" borderId="0" xfId="22" applyFont="1" applyBorder="1" applyAlignment="1" applyProtection="1">
      <alignment horizontal="justify" vertical="top" wrapText="1"/>
    </xf>
    <xf numFmtId="0" fontId="22" fillId="0" borderId="0" xfId="22" applyFont="1" applyBorder="1" applyAlignment="1" applyProtection="1">
      <alignment horizontal="left" vertical="top" wrapText="1"/>
    </xf>
    <xf numFmtId="0" fontId="6" fillId="0" borderId="0" xfId="44" applyFont="1" applyBorder="1" applyAlignment="1" applyProtection="1">
      <alignment wrapText="1"/>
    </xf>
    <xf numFmtId="0" fontId="18" fillId="0" borderId="0" xfId="44" applyFont="1" applyBorder="1" applyAlignment="1" applyProtection="1"/>
    <xf numFmtId="0" fontId="13" fillId="0" borderId="9" xfId="22" applyFont="1" applyBorder="1" applyAlignment="1" applyProtection="1">
      <alignment horizontal="justify" vertical="top" wrapText="1"/>
    </xf>
    <xf numFmtId="0" fontId="13" fillId="0" borderId="10" xfId="22" applyFont="1" applyBorder="1" applyAlignment="1" applyProtection="1">
      <alignment horizontal="justify" vertical="top" wrapText="1"/>
    </xf>
    <xf numFmtId="0" fontId="6" fillId="0" borderId="10" xfId="22" applyFont="1" applyBorder="1" applyAlignment="1" applyProtection="1">
      <alignment horizontal="justify" vertical="top" wrapText="1"/>
    </xf>
    <xf numFmtId="4" fontId="6" fillId="0" borderId="10" xfId="22" applyNumberFormat="1" applyFont="1" applyBorder="1" applyAlignment="1" applyProtection="1">
      <alignment horizontal="justify" vertical="top" wrapText="1"/>
    </xf>
    <xf numFmtId="4" fontId="13" fillId="0" borderId="10" xfId="22" applyNumberFormat="1" applyFont="1" applyBorder="1" applyAlignment="1" applyProtection="1">
      <alignment horizontal="justify" vertical="top" wrapText="1"/>
    </xf>
    <xf numFmtId="2" fontId="13" fillId="0" borderId="13" xfId="44" applyNumberFormat="1" applyFont="1" applyBorder="1" applyAlignment="1" applyProtection="1">
      <alignment horizontal="right" vertical="top"/>
    </xf>
    <xf numFmtId="0" fontId="13" fillId="3" borderId="0" xfId="44" applyFont="1" applyFill="1" applyBorder="1" applyAlignment="1" applyProtection="1"/>
    <xf numFmtId="2" fontId="13" fillId="3" borderId="14" xfId="44" applyNumberFormat="1" applyFont="1" applyFill="1" applyBorder="1" applyAlignment="1" applyProtection="1">
      <alignment horizontal="right" vertical="top"/>
    </xf>
    <xf numFmtId="0" fontId="2" fillId="0" borderId="0" xfId="44" applyFont="1" applyBorder="1" applyAlignment="1" applyProtection="1"/>
    <xf numFmtId="2" fontId="23" fillId="0" borderId="13" xfId="44" applyNumberFormat="1" applyFont="1" applyBorder="1" applyAlignment="1" applyProtection="1">
      <alignment horizontal="right" vertical="top"/>
    </xf>
    <xf numFmtId="49" fontId="6" fillId="0" borderId="0" xfId="44" applyNumberFormat="1" applyFont="1" applyBorder="1" applyAlignment="1" applyProtection="1">
      <alignment wrapText="1"/>
    </xf>
    <xf numFmtId="49" fontId="13" fillId="0" borderId="0" xfId="44" applyNumberFormat="1" applyFont="1" applyBorder="1" applyAlignment="1" applyProtection="1">
      <alignment wrapText="1"/>
    </xf>
    <xf numFmtId="2" fontId="13" fillId="0" borderId="13" xfId="44" applyNumberFormat="1" applyFont="1" applyBorder="1" applyAlignment="1" applyProtection="1">
      <alignment horizontal="right" vertical="top" wrapText="1"/>
    </xf>
    <xf numFmtId="4" fontId="6" fillId="0" borderId="0" xfId="44" applyNumberFormat="1" applyFont="1" applyBorder="1" applyAlignment="1" applyProtection="1">
      <alignment wrapText="1"/>
    </xf>
    <xf numFmtId="49" fontId="6" fillId="0" borderId="0" xfId="44" applyNumberFormat="1" applyFont="1" applyBorder="1" applyAlignment="1" applyProtection="1">
      <alignment vertical="center" wrapText="1"/>
    </xf>
    <xf numFmtId="2" fontId="13" fillId="3" borderId="13" xfId="44" applyNumberFormat="1" applyFont="1" applyFill="1" applyBorder="1" applyAlignment="1" applyProtection="1">
      <alignment horizontal="right" vertical="top"/>
    </xf>
    <xf numFmtId="0" fontId="24" fillId="0" borderId="0" xfId="44" applyFont="1" applyBorder="1" applyAlignment="1" applyProtection="1"/>
    <xf numFmtId="0" fontId="13" fillId="0" borderId="0" xfId="44" applyFont="1" applyBorder="1" applyAlignment="1" applyProtection="1"/>
    <xf numFmtId="0" fontId="6" fillId="0" borderId="0" xfId="30" applyFont="1" applyBorder="1" applyAlignment="1" applyProtection="1">
      <alignment wrapText="1"/>
    </xf>
    <xf numFmtId="0" fontId="6" fillId="0" borderId="0" xfId="44" applyFont="1" applyBorder="1" applyAlignment="1" applyProtection="1">
      <alignment vertical="center" wrapText="1"/>
    </xf>
    <xf numFmtId="0" fontId="13" fillId="3" borderId="0" xfId="44" applyFont="1" applyFill="1" applyBorder="1" applyAlignment="1" applyProtection="1">
      <alignment vertical="center" wrapText="1"/>
    </xf>
    <xf numFmtId="0" fontId="6" fillId="0" borderId="0" xfId="46" applyFont="1" applyBorder="1" applyAlignment="1" applyProtection="1">
      <alignment horizontal="left" vertical="top" wrapText="1"/>
    </xf>
    <xf numFmtId="0" fontId="7" fillId="0" borderId="0" xfId="44" applyFont="1" applyBorder="1" applyAlignment="1" applyProtection="1">
      <alignment vertical="center" wrapText="1"/>
    </xf>
    <xf numFmtId="2" fontId="13" fillId="3" borderId="13" xfId="46" applyNumberFormat="1" applyFont="1" applyFill="1" applyBorder="1" applyAlignment="1" applyProtection="1">
      <alignment horizontal="right" vertical="top" wrapText="1"/>
    </xf>
    <xf numFmtId="2" fontId="13" fillId="0" borderId="13" xfId="46" applyNumberFormat="1" applyFont="1" applyBorder="1" applyAlignment="1" applyProtection="1">
      <alignment horizontal="right" vertical="top" wrapText="1"/>
    </xf>
    <xf numFmtId="49" fontId="6" fillId="0" borderId="0" xfId="44" applyNumberFormat="1" applyFont="1" applyBorder="1" applyAlignment="1" applyProtection="1">
      <alignment vertical="top" wrapText="1"/>
    </xf>
    <xf numFmtId="0" fontId="7" fillId="0" borderId="0" xfId="44" applyFont="1" applyBorder="1" applyAlignment="1" applyProtection="1">
      <alignment wrapText="1"/>
    </xf>
    <xf numFmtId="49" fontId="13" fillId="3" borderId="0" xfId="44" applyNumberFormat="1" applyFont="1" applyFill="1" applyBorder="1" applyAlignment="1" applyProtection="1">
      <alignment wrapText="1"/>
    </xf>
    <xf numFmtId="0" fontId="27" fillId="0" borderId="0" xfId="44" applyFont="1" applyBorder="1" applyAlignment="1" applyProtection="1">
      <alignment vertical="top" wrapText="1"/>
    </xf>
    <xf numFmtId="0" fontId="18" fillId="0" borderId="0" xfId="44" applyFont="1" applyBorder="1" applyAlignment="1" applyProtection="1">
      <alignment vertical="center" wrapText="1"/>
    </xf>
    <xf numFmtId="0" fontId="30" fillId="3" borderId="0" xfId="44" applyFont="1" applyFill="1" applyBorder="1" applyAlignment="1" applyProtection="1"/>
    <xf numFmtId="0" fontId="6" fillId="0" borderId="0" xfId="44" applyFont="1" applyBorder="1" applyAlignment="1" applyProtection="1">
      <alignment vertical="top" wrapText="1"/>
    </xf>
    <xf numFmtId="0" fontId="21" fillId="0" borderId="0" xfId="44" applyFont="1" applyBorder="1" applyAlignment="1" applyProtection="1">
      <alignment vertical="top" wrapText="1"/>
    </xf>
    <xf numFmtId="0" fontId="0" fillId="0" borderId="0" xfId="0" applyAlignment="1"/>
    <xf numFmtId="0" fontId="20" fillId="3" borderId="0" xfId="0" applyFont="1" applyFill="1"/>
    <xf numFmtId="0" fontId="21" fillId="0" borderId="0" xfId="0" applyFont="1" applyAlignment="1">
      <alignment wrapText="1"/>
    </xf>
    <xf numFmtId="0" fontId="6" fillId="0" borderId="0" xfId="44" applyFont="1" applyBorder="1" applyAlignment="1" applyProtection="1">
      <alignment vertical="top"/>
    </xf>
    <xf numFmtId="0" fontId="0" fillId="0" borderId="0" xfId="0" applyAlignment="1">
      <alignment vertical="top"/>
    </xf>
    <xf numFmtId="0" fontId="20" fillId="0" borderId="0" xfId="44" applyFont="1" applyBorder="1" applyAlignment="1" applyProtection="1"/>
    <xf numFmtId="0" fontId="21" fillId="0" borderId="0" xfId="44" applyFont="1" applyBorder="1" applyAlignment="1" applyProtection="1"/>
    <xf numFmtId="0" fontId="29" fillId="0" borderId="0" xfId="44" applyFont="1" applyBorder="1" applyAlignment="1" applyProtection="1">
      <alignment vertical="top" wrapText="1"/>
    </xf>
    <xf numFmtId="0" fontId="31" fillId="0" borderId="0" xfId="0" applyFont="1" applyAlignment="1">
      <alignment vertical="top" wrapText="1"/>
    </xf>
    <xf numFmtId="0" fontId="21" fillId="0" borderId="0" xfId="0" applyFont="1"/>
    <xf numFmtId="0" fontId="21" fillId="0" borderId="0" xfId="0" applyFont="1" applyAlignment="1">
      <alignment vertical="center" wrapText="1"/>
    </xf>
    <xf numFmtId="0" fontId="18" fillId="0" borderId="0" xfId="44" applyFont="1" applyBorder="1" applyAlignment="1" applyProtection="1">
      <alignment wrapText="1"/>
    </xf>
    <xf numFmtId="0" fontId="20" fillId="0" borderId="1" xfId="33" applyFont="1" applyBorder="1" applyAlignment="1" applyProtection="1">
      <alignment horizontal="left" vertical="top" wrapText="1"/>
    </xf>
  </cellXfs>
  <cellStyles count="47">
    <cellStyle name="Excel Built-in Normal" xfId="44"/>
    <cellStyle name="Excel Built-in Normal 1" xfId="45"/>
    <cellStyle name="Excel Built-in Normal 2" xfId="46"/>
    <cellStyle name="Heading 1 1" xfId="1"/>
    <cellStyle name="Heading 1 2" xfId="2"/>
    <cellStyle name="Heading 2 2" xfId="3"/>
    <cellStyle name="Heading 2 3" xfId="4"/>
    <cellStyle name="Heading1 1" xfId="6"/>
    <cellStyle name="Heading1 1 2" xfId="7"/>
    <cellStyle name="Heading1 2" xfId="8"/>
    <cellStyle name="Heading1 2 2" xfId="9"/>
    <cellStyle name="Heading1 3" xfId="10"/>
    <cellStyle name="Naslov 1" xfId="5"/>
    <cellStyle name="Navadno" xfId="0" builtinId="0"/>
    <cellStyle name="Navadno 2" xfId="11"/>
    <cellStyle name="Navadno 2 2" xfId="12"/>
    <cellStyle name="Navadno 2 2 2" xfId="13"/>
    <cellStyle name="Navadno 2 3" xfId="14"/>
    <cellStyle name="Navadno 3" xfId="15"/>
    <cellStyle name="Navadno 3 2" xfId="16"/>
    <cellStyle name="Navadno 3 2 2" xfId="17"/>
    <cellStyle name="Navadno 3 2 2 2" xfId="18"/>
    <cellStyle name="Navadno 3 2 3" xfId="19"/>
    <cellStyle name="Navadno 3 3" xfId="20"/>
    <cellStyle name="Navadno 4" xfId="21"/>
    <cellStyle name="Navadno 4 2" xfId="22"/>
    <cellStyle name="Navadno 4 2 2" xfId="23"/>
    <cellStyle name="Navadno 4 2 2 2" xfId="24"/>
    <cellStyle name="Navadno 4 2 3" xfId="25"/>
    <cellStyle name="Navadno 5" xfId="26"/>
    <cellStyle name="Navadno 5 2" xfId="27"/>
    <cellStyle name="Navadno 5 2 2" xfId="28"/>
    <cellStyle name="Navadno 5 3" xfId="29"/>
    <cellStyle name="Navadno_SKLOP 5 Splošna Med Oprema-KONČNI" xfId="30"/>
    <cellStyle name="Normal 2" xfId="31"/>
    <cellStyle name="Normal 2 2" xfId="32"/>
    <cellStyle name="Normal_I-BREZOV 2" xfId="33"/>
    <cellStyle name="Result 1" xfId="34"/>
    <cellStyle name="Result 1 2" xfId="35"/>
    <cellStyle name="Result 2" xfId="36"/>
    <cellStyle name="Result 2 2" xfId="37"/>
    <cellStyle name="Result2 1" xfId="39"/>
    <cellStyle name="Result2 1 2" xfId="40"/>
    <cellStyle name="Result2 2" xfId="41"/>
    <cellStyle name="Result2 2 2" xfId="42"/>
    <cellStyle name="Result2 3" xfId="43"/>
    <cellStyle name="Rezultat2" xfId="3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4B183"/>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28"/>
  <sheetViews>
    <sheetView tabSelected="1" zoomScale="150" zoomScaleNormal="150" workbookViewId="0">
      <selection activeCell="A3" sqref="A3:B3"/>
    </sheetView>
  </sheetViews>
  <sheetFormatPr defaultColWidth="8.625" defaultRowHeight="14.25"/>
  <cols>
    <col min="1" max="5" width="11" style="14" customWidth="1"/>
    <col min="6" max="6" width="22.25" style="14" customWidth="1"/>
    <col min="7" max="256" width="11" style="14" customWidth="1"/>
    <col min="257" max="257" width="9" customWidth="1"/>
  </cols>
  <sheetData>
    <row r="3" spans="1:6" ht="14.25" customHeight="1">
      <c r="A3" s="130" t="s">
        <v>234</v>
      </c>
      <c r="B3" s="130"/>
      <c r="C3" s="13"/>
      <c r="D3" s="13"/>
      <c r="E3" s="13"/>
      <c r="F3" s="13"/>
    </row>
    <row r="4" spans="1:6" ht="14.25" customHeight="1">
      <c r="A4" s="12"/>
      <c r="B4" s="12"/>
      <c r="C4" s="11"/>
      <c r="D4" s="11"/>
      <c r="E4" s="11"/>
      <c r="F4" s="11"/>
    </row>
    <row r="5" spans="1:6" ht="14.25" customHeight="1">
      <c r="A5" s="12"/>
      <c r="B5" s="12"/>
      <c r="C5" s="10"/>
      <c r="D5" s="10"/>
      <c r="E5" s="10"/>
      <c r="F5" s="16"/>
    </row>
    <row r="6" spans="1:6" ht="14.25" customHeight="1">
      <c r="A6" s="12"/>
      <c r="B6" s="12"/>
      <c r="C6" s="10"/>
      <c r="D6" s="10"/>
      <c r="E6" s="10"/>
      <c r="F6" s="16"/>
    </row>
    <row r="7" spans="1:6" ht="14.25" customHeight="1">
      <c r="A7" s="12"/>
      <c r="B7" s="12"/>
      <c r="C7" s="10"/>
      <c r="D7" s="10"/>
      <c r="E7" s="10"/>
      <c r="F7" s="16"/>
    </row>
    <row r="8" spans="1:6" ht="14.25" customHeight="1">
      <c r="A8" s="9"/>
      <c r="B8" s="9"/>
      <c r="C8" s="8"/>
      <c r="D8" s="8"/>
      <c r="E8" s="8"/>
      <c r="F8" s="17"/>
    </row>
    <row r="9" spans="1:6">
      <c r="A9" s="18"/>
      <c r="B9" s="15"/>
      <c r="C9" s="15"/>
      <c r="D9" s="19"/>
      <c r="E9" s="20"/>
      <c r="F9" s="21"/>
    </row>
    <row r="10" spans="1:6">
      <c r="A10" s="18"/>
      <c r="B10" s="15"/>
      <c r="C10" s="15"/>
      <c r="D10" s="19"/>
      <c r="E10" s="20"/>
      <c r="F10" s="21"/>
    </row>
    <row r="11" spans="1:6" ht="15.6" customHeight="1">
      <c r="A11" s="7"/>
      <c r="B11" s="7"/>
      <c r="C11" s="7"/>
      <c r="D11" s="7"/>
      <c r="E11" s="7"/>
      <c r="F11" s="7"/>
    </row>
    <row r="12" spans="1:6" ht="15.75">
      <c r="A12" s="22"/>
      <c r="B12" s="23"/>
      <c r="C12" s="23"/>
      <c r="D12" s="24"/>
      <c r="E12" s="25"/>
      <c r="F12" s="26"/>
    </row>
    <row r="13" spans="1:6" ht="15.75">
      <c r="A13" s="7" t="s">
        <v>0</v>
      </c>
      <c r="B13" s="7"/>
      <c r="C13" s="7"/>
      <c r="D13" s="7"/>
      <c r="E13" s="7"/>
      <c r="F13" s="7"/>
    </row>
    <row r="14" spans="1:6">
      <c r="A14" s="18"/>
      <c r="B14" s="15"/>
      <c r="C14" s="15"/>
      <c r="D14" s="19"/>
      <c r="E14" s="20"/>
      <c r="F14" s="21"/>
    </row>
    <row r="15" spans="1:6" ht="25.5">
      <c r="A15" s="27" t="s">
        <v>1</v>
      </c>
      <c r="B15" s="28" t="s">
        <v>2</v>
      </c>
      <c r="C15" s="29"/>
      <c r="D15" s="30"/>
      <c r="E15" s="31"/>
      <c r="F15" s="32" t="s">
        <v>3</v>
      </c>
    </row>
    <row r="16" spans="1:6">
      <c r="A16" s="33"/>
      <c r="B16" s="34"/>
      <c r="C16" s="34"/>
      <c r="D16" s="35"/>
      <c r="E16" s="35"/>
      <c r="F16" s="36"/>
    </row>
    <row r="17" spans="1:6" ht="14.25" customHeight="1">
      <c r="A17" s="37" t="s">
        <v>4</v>
      </c>
      <c r="B17" s="6" t="s">
        <v>5</v>
      </c>
      <c r="C17" s="6"/>
      <c r="D17" s="6"/>
      <c r="E17" s="6"/>
      <c r="F17" s="38">
        <f>+medicinska!F84</f>
        <v>0</v>
      </c>
    </row>
    <row r="18" spans="1:6" ht="14.25" customHeight="1">
      <c r="A18" s="37"/>
      <c r="B18" s="5"/>
      <c r="C18" s="5"/>
      <c r="D18" s="5"/>
      <c r="E18" s="5"/>
      <c r="F18" s="38"/>
    </row>
    <row r="19" spans="1:6">
      <c r="A19" s="39"/>
      <c r="B19" s="40"/>
      <c r="C19" s="41"/>
      <c r="D19" s="42"/>
      <c r="E19" s="43"/>
      <c r="F19" s="44"/>
    </row>
    <row r="20" spans="1:6" ht="14.25" customHeight="1">
      <c r="A20" s="27" t="s">
        <v>1</v>
      </c>
      <c r="B20" s="4" t="s">
        <v>6</v>
      </c>
      <c r="C20" s="4"/>
      <c r="D20" s="45"/>
      <c r="E20" s="46"/>
      <c r="F20" s="47">
        <f>SUM(F17:F18)</f>
        <v>0</v>
      </c>
    </row>
    <row r="21" spans="1:6">
      <c r="A21" s="18"/>
      <c r="B21" s="3" t="s">
        <v>7</v>
      </c>
      <c r="C21" s="3"/>
      <c r="D21" s="3"/>
      <c r="E21" s="3"/>
      <c r="F21" s="48">
        <f>F20*0.22</f>
        <v>0</v>
      </c>
    </row>
    <row r="22" spans="1:6">
      <c r="A22" s="49"/>
      <c r="B22" s="50"/>
      <c r="C22" s="50"/>
      <c r="D22" s="19"/>
      <c r="E22" s="19"/>
      <c r="F22" s="21"/>
    </row>
    <row r="23" spans="1:6" ht="14.25" customHeight="1">
      <c r="A23" s="51"/>
      <c r="B23" s="2" t="s">
        <v>8</v>
      </c>
      <c r="C23" s="2"/>
      <c r="D23" s="2"/>
      <c r="E23" s="2"/>
      <c r="F23" s="52">
        <f>F20+F21</f>
        <v>0</v>
      </c>
    </row>
    <row r="28" spans="1:6">
      <c r="A28" s="14" t="s">
        <v>233</v>
      </c>
    </row>
  </sheetData>
  <mergeCells count="19">
    <mergeCell ref="B21:E21"/>
    <mergeCell ref="B23:E23"/>
    <mergeCell ref="A11:F11"/>
    <mergeCell ref="A13:F13"/>
    <mergeCell ref="B17:E17"/>
    <mergeCell ref="B18:E18"/>
    <mergeCell ref="B20:C20"/>
    <mergeCell ref="A6:B6"/>
    <mergeCell ref="C6:E6"/>
    <mergeCell ref="A7:B7"/>
    <mergeCell ref="C7:E7"/>
    <mergeCell ref="A8:B8"/>
    <mergeCell ref="C8:E8"/>
    <mergeCell ref="A3:B3"/>
    <mergeCell ref="C3:F3"/>
    <mergeCell ref="A4:B4"/>
    <mergeCell ref="C4:F4"/>
    <mergeCell ref="A5:B5"/>
    <mergeCell ref="C5:E5"/>
  </mergeCells>
  <pageMargins left="0.7" right="0.7" top="1.0458333333333301" bottom="1.0458333333333301" header="0.511811023622047" footer="0.511811023622047"/>
  <pageSetup paperSize="9" pageOrder="overThenDown"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89"/>
  <sheetViews>
    <sheetView topLeftCell="A70" zoomScale="130" zoomScaleNormal="130" workbookViewId="0">
      <selection activeCell="E82" sqref="E82"/>
    </sheetView>
  </sheetViews>
  <sheetFormatPr defaultColWidth="10.625" defaultRowHeight="14.25"/>
  <cols>
    <col min="1" max="1" width="7.75" style="14" customWidth="1"/>
    <col min="2" max="2" width="13.625" style="14" customWidth="1"/>
    <col min="3" max="3" width="38.75" style="14" customWidth="1"/>
    <col min="4" max="4" width="5.5" style="14" customWidth="1"/>
    <col min="5" max="5" width="7.875" style="14" customWidth="1"/>
    <col min="6" max="6" width="8.5" style="14" customWidth="1"/>
    <col min="7" max="252" width="11" style="14" customWidth="1"/>
  </cols>
  <sheetData>
    <row r="1" spans="1:6">
      <c r="A1" s="53" t="s">
        <v>1</v>
      </c>
      <c r="B1" s="54" t="s">
        <v>9</v>
      </c>
      <c r="C1" s="54"/>
      <c r="D1" s="55"/>
      <c r="E1" s="55"/>
      <c r="F1" s="55"/>
    </row>
    <row r="2" spans="1:6">
      <c r="A2" s="56"/>
      <c r="B2" s="56"/>
      <c r="C2" s="57"/>
      <c r="D2" s="56"/>
      <c r="E2" s="56"/>
      <c r="F2" s="56"/>
    </row>
    <row r="3" spans="1:6" s="62" customFormat="1" ht="33.75">
      <c r="A3" s="58" t="s">
        <v>10</v>
      </c>
      <c r="B3" s="58"/>
      <c r="C3" s="59" t="s">
        <v>11</v>
      </c>
      <c r="D3" s="60" t="s">
        <v>12</v>
      </c>
      <c r="E3" s="61" t="s">
        <v>13</v>
      </c>
      <c r="F3" s="60" t="s">
        <v>14</v>
      </c>
    </row>
    <row r="4" spans="1:6">
      <c r="A4" s="54" t="s">
        <v>4</v>
      </c>
      <c r="B4" s="54" t="s">
        <v>15</v>
      </c>
      <c r="C4" s="54"/>
      <c r="D4" s="55"/>
      <c r="E4" s="55"/>
      <c r="F4" s="55"/>
    </row>
    <row r="5" spans="1:6" s="14" customFormat="1" ht="12.75">
      <c r="A5" s="54"/>
      <c r="B5" s="54"/>
      <c r="C5" s="54"/>
      <c r="D5" s="55"/>
      <c r="E5" s="55"/>
      <c r="F5" s="55"/>
    </row>
    <row r="6" spans="1:6" s="14" customFormat="1" ht="12.75">
      <c r="A6" s="54"/>
      <c r="B6" s="54"/>
      <c r="C6" s="63"/>
      <c r="D6" s="55"/>
      <c r="E6" s="64"/>
      <c r="F6" s="64"/>
    </row>
    <row r="7" spans="1:6" s="14" customFormat="1" ht="12.75">
      <c r="A7" s="65">
        <v>14</v>
      </c>
      <c r="B7" s="65"/>
      <c r="C7" s="66" t="s">
        <v>16</v>
      </c>
      <c r="D7" s="55"/>
      <c r="E7" s="64"/>
      <c r="F7" s="64"/>
    </row>
    <row r="8" spans="1:6" s="14" customFormat="1" ht="25.5">
      <c r="A8" s="54"/>
      <c r="B8" s="67" t="s">
        <v>17</v>
      </c>
      <c r="C8" s="63" t="s">
        <v>18</v>
      </c>
      <c r="D8" s="55">
        <v>2</v>
      </c>
      <c r="E8" s="64"/>
      <c r="F8" s="64">
        <f>D8*E8</f>
        <v>0</v>
      </c>
    </row>
    <row r="9" spans="1:6" s="14" customFormat="1" ht="12.75">
      <c r="A9" s="54"/>
      <c r="B9" s="54"/>
      <c r="C9" s="63"/>
      <c r="D9" s="55"/>
      <c r="E9" s="64"/>
      <c r="F9" s="64"/>
    </row>
    <row r="10" spans="1:6" s="14" customFormat="1" ht="12.75">
      <c r="A10" s="65">
        <v>15</v>
      </c>
      <c r="B10" s="65"/>
      <c r="C10" s="66" t="s">
        <v>19</v>
      </c>
      <c r="D10" s="68"/>
      <c r="E10" s="64"/>
      <c r="F10" s="64"/>
    </row>
    <row r="11" spans="1:6" s="14" customFormat="1" ht="25.5">
      <c r="A11" s="54"/>
      <c r="B11" s="67" t="s">
        <v>17</v>
      </c>
      <c r="C11" s="63" t="s">
        <v>20</v>
      </c>
      <c r="D11" s="55">
        <v>2</v>
      </c>
      <c r="E11" s="64"/>
      <c r="F11" s="64">
        <f>D11*E11</f>
        <v>0</v>
      </c>
    </row>
    <row r="12" spans="1:6" s="14" customFormat="1" ht="12.75">
      <c r="A12" s="54"/>
      <c r="B12" s="54"/>
      <c r="C12" s="63"/>
      <c r="D12" s="55"/>
      <c r="E12" s="64"/>
      <c r="F12" s="64"/>
    </row>
    <row r="13" spans="1:6" s="14" customFormat="1" ht="12.75">
      <c r="A13" s="65">
        <v>16</v>
      </c>
      <c r="B13" s="65"/>
      <c r="C13" s="66" t="s">
        <v>21</v>
      </c>
      <c r="D13" s="55"/>
      <c r="E13" s="64"/>
      <c r="F13" s="64"/>
    </row>
    <row r="14" spans="1:6" s="14" customFormat="1" ht="12.75">
      <c r="A14" s="55"/>
      <c r="B14" s="67" t="s">
        <v>22</v>
      </c>
      <c r="C14" s="63" t="s">
        <v>23</v>
      </c>
      <c r="D14" s="55">
        <v>1</v>
      </c>
      <c r="E14" s="64"/>
      <c r="F14" s="64">
        <f>D14*E14</f>
        <v>0</v>
      </c>
    </row>
    <row r="15" spans="1:6" s="14" customFormat="1" ht="12.75">
      <c r="A15" s="55"/>
      <c r="B15" s="67" t="s">
        <v>24</v>
      </c>
      <c r="C15" s="63" t="s">
        <v>25</v>
      </c>
      <c r="D15" s="55">
        <v>1</v>
      </c>
      <c r="E15" s="64"/>
      <c r="F15" s="64">
        <f>D15*E15</f>
        <v>0</v>
      </c>
    </row>
    <row r="16" spans="1:6" s="14" customFormat="1" ht="25.5">
      <c r="A16" s="55"/>
      <c r="B16" s="67" t="s">
        <v>17</v>
      </c>
      <c r="C16" s="63" t="s">
        <v>20</v>
      </c>
      <c r="D16" s="55">
        <v>2</v>
      </c>
      <c r="E16" s="64"/>
      <c r="F16" s="64">
        <f>D16*E16</f>
        <v>0</v>
      </c>
    </row>
    <row r="17" spans="1:6" s="14" customFormat="1" ht="25.5">
      <c r="A17" s="54"/>
      <c r="B17" s="67" t="s">
        <v>26</v>
      </c>
      <c r="C17" s="63" t="s">
        <v>27</v>
      </c>
      <c r="D17" s="55">
        <v>1</v>
      </c>
      <c r="E17" s="64"/>
      <c r="F17" s="64">
        <f>D17*E17</f>
        <v>0</v>
      </c>
    </row>
    <row r="18" spans="1:6" s="14" customFormat="1" ht="12.75">
      <c r="A18" s="55"/>
      <c r="B18" s="54"/>
      <c r="C18" s="63"/>
      <c r="D18" s="55"/>
      <c r="E18" s="64"/>
      <c r="F18" s="64"/>
    </row>
    <row r="19" spans="1:6" s="14" customFormat="1" ht="12.75">
      <c r="A19" s="65">
        <v>17</v>
      </c>
      <c r="B19" s="65"/>
      <c r="C19" s="66" t="s">
        <v>28</v>
      </c>
      <c r="D19" s="68"/>
      <c r="E19" s="64"/>
      <c r="F19" s="64"/>
    </row>
    <row r="20" spans="1:6" s="14" customFormat="1" ht="25.5">
      <c r="A20" s="55"/>
      <c r="B20" s="67" t="s">
        <v>17</v>
      </c>
      <c r="C20" s="63" t="s">
        <v>20</v>
      </c>
      <c r="D20" s="55">
        <v>2</v>
      </c>
      <c r="E20" s="64"/>
      <c r="F20" s="64">
        <f>D20*E20</f>
        <v>0</v>
      </c>
    </row>
    <row r="21" spans="1:6">
      <c r="F21" s="64"/>
    </row>
    <row r="22" spans="1:6" s="14" customFormat="1" ht="12.75">
      <c r="A22" s="65">
        <v>19</v>
      </c>
      <c r="B22" s="65"/>
      <c r="C22" s="66" t="s">
        <v>29</v>
      </c>
      <c r="D22" s="55"/>
      <c r="E22" s="64"/>
      <c r="F22" s="64"/>
    </row>
    <row r="23" spans="1:6" s="14" customFormat="1" ht="12.75">
      <c r="A23" s="54"/>
      <c r="B23" s="67" t="s">
        <v>24</v>
      </c>
      <c r="C23" s="63" t="s">
        <v>25</v>
      </c>
      <c r="D23" s="55">
        <v>2</v>
      </c>
      <c r="E23" s="64"/>
      <c r="F23" s="64">
        <f>D23*E23</f>
        <v>0</v>
      </c>
    </row>
    <row r="24" spans="1:6" s="14" customFormat="1" ht="12.75">
      <c r="A24" s="54"/>
      <c r="B24" s="67" t="s">
        <v>22</v>
      </c>
      <c r="C24" s="63" t="s">
        <v>23</v>
      </c>
      <c r="D24" s="55">
        <v>2</v>
      </c>
      <c r="E24" s="64"/>
      <c r="F24" s="64">
        <f>D24*E24</f>
        <v>0</v>
      </c>
    </row>
    <row r="25" spans="1:6" s="14" customFormat="1" ht="38.25">
      <c r="A25" s="54"/>
      <c r="B25" s="67" t="s">
        <v>30</v>
      </c>
      <c r="C25" s="69" t="s">
        <v>31</v>
      </c>
      <c r="D25" s="55">
        <v>1</v>
      </c>
      <c r="E25" s="64"/>
      <c r="F25" s="64">
        <f>D25*E25</f>
        <v>0</v>
      </c>
    </row>
    <row r="26" spans="1:6" s="14" customFormat="1" ht="25.5">
      <c r="A26" s="54"/>
      <c r="B26" s="67" t="s">
        <v>32</v>
      </c>
      <c r="C26" s="63" t="s">
        <v>33</v>
      </c>
      <c r="D26" s="55">
        <v>1</v>
      </c>
      <c r="E26" s="64"/>
      <c r="F26" s="64">
        <f>D26*E26</f>
        <v>0</v>
      </c>
    </row>
    <row r="27" spans="1:6" s="14" customFormat="1" ht="25.5">
      <c r="A27" s="54"/>
      <c r="B27" s="67" t="s">
        <v>34</v>
      </c>
      <c r="C27" s="63" t="s">
        <v>35</v>
      </c>
      <c r="D27" s="55">
        <v>1</v>
      </c>
      <c r="E27" s="64"/>
      <c r="F27" s="64">
        <f>D27*E27</f>
        <v>0</v>
      </c>
    </row>
    <row r="28" spans="1:6" s="14" customFormat="1" ht="25.5">
      <c r="A28" s="54"/>
      <c r="B28" s="67" t="s">
        <v>17</v>
      </c>
      <c r="C28" s="63" t="s">
        <v>20</v>
      </c>
      <c r="D28" s="55">
        <v>2</v>
      </c>
      <c r="E28" s="64"/>
      <c r="F28" s="64">
        <f>D28*E28</f>
        <v>0</v>
      </c>
    </row>
    <row r="29" spans="1:6" s="14" customFormat="1" ht="25.5">
      <c r="A29" s="54"/>
      <c r="B29" s="67" t="s">
        <v>26</v>
      </c>
      <c r="C29" s="63" t="s">
        <v>36</v>
      </c>
      <c r="D29" s="55">
        <v>2</v>
      </c>
      <c r="E29" s="64"/>
      <c r="F29" s="64">
        <f>D29*E29</f>
        <v>0</v>
      </c>
    </row>
    <row r="30" spans="1:6" s="14" customFormat="1" ht="12.75">
      <c r="A30" s="54"/>
      <c r="B30" s="67" t="s">
        <v>37</v>
      </c>
      <c r="C30" s="63" t="s">
        <v>38</v>
      </c>
      <c r="D30" s="55">
        <v>1</v>
      </c>
      <c r="E30" s="64"/>
      <c r="F30" s="64">
        <f>D30*E30</f>
        <v>0</v>
      </c>
    </row>
    <row r="31" spans="1:6" s="14" customFormat="1" ht="25.5">
      <c r="A31" s="54"/>
      <c r="B31" s="67" t="s">
        <v>39</v>
      </c>
      <c r="C31" s="63" t="s">
        <v>40</v>
      </c>
      <c r="D31" s="55">
        <v>1</v>
      </c>
      <c r="E31" s="64"/>
      <c r="F31" s="64">
        <f>D31*E31</f>
        <v>0</v>
      </c>
    </row>
    <row r="32" spans="1:6" s="14" customFormat="1" ht="12.75">
      <c r="A32" s="54"/>
      <c r="B32" s="54"/>
      <c r="C32" s="63"/>
      <c r="D32" s="55"/>
      <c r="E32" s="64"/>
      <c r="F32" s="64"/>
    </row>
    <row r="33" spans="1:6" s="14" customFormat="1" ht="12.75">
      <c r="A33" s="65">
        <v>20</v>
      </c>
      <c r="B33" s="65"/>
      <c r="C33" s="66" t="s">
        <v>41</v>
      </c>
      <c r="D33" s="55"/>
      <c r="E33" s="64"/>
      <c r="F33" s="64"/>
    </row>
    <row r="34" spans="1:6" s="14" customFormat="1" ht="12.75">
      <c r="A34" s="54"/>
      <c r="B34" s="67" t="s">
        <v>24</v>
      </c>
      <c r="C34" s="63" t="s">
        <v>25</v>
      </c>
      <c r="D34" s="55">
        <v>2</v>
      </c>
      <c r="E34" s="64"/>
      <c r="F34" s="64">
        <f>D34*E34</f>
        <v>0</v>
      </c>
    </row>
    <row r="35" spans="1:6" s="14" customFormat="1" ht="12.75">
      <c r="A35" s="54"/>
      <c r="B35" s="67" t="s">
        <v>22</v>
      </c>
      <c r="C35" s="63" t="s">
        <v>23</v>
      </c>
      <c r="D35" s="55">
        <v>1</v>
      </c>
      <c r="E35" s="64"/>
      <c r="F35" s="64">
        <f>D35*E35</f>
        <v>0</v>
      </c>
    </row>
    <row r="36" spans="1:6" s="14" customFormat="1" ht="25.5">
      <c r="A36" s="54"/>
      <c r="B36" s="67" t="s">
        <v>17</v>
      </c>
      <c r="C36" s="63" t="s">
        <v>20</v>
      </c>
      <c r="D36" s="55">
        <v>2</v>
      </c>
      <c r="E36" s="64"/>
      <c r="F36" s="64">
        <f>D36*E36</f>
        <v>0</v>
      </c>
    </row>
    <row r="37" spans="1:6" s="14" customFormat="1" ht="25.5">
      <c r="A37" s="54"/>
      <c r="B37" s="67" t="s">
        <v>26</v>
      </c>
      <c r="C37" s="63" t="s">
        <v>27</v>
      </c>
      <c r="D37" s="55">
        <v>1</v>
      </c>
      <c r="E37" s="64"/>
      <c r="F37" s="64">
        <f>D37*E37</f>
        <v>0</v>
      </c>
    </row>
    <row r="38" spans="1:6" s="14" customFormat="1" ht="12.75">
      <c r="A38" s="65">
        <v>22</v>
      </c>
      <c r="B38" s="65"/>
      <c r="C38" s="66" t="s">
        <v>42</v>
      </c>
      <c r="D38" s="55"/>
      <c r="E38" s="64"/>
      <c r="F38" s="64"/>
    </row>
    <row r="39" spans="1:6" s="14" customFormat="1" ht="12.75">
      <c r="A39" s="54"/>
      <c r="B39" s="70" t="s">
        <v>43</v>
      </c>
      <c r="C39" s="69" t="s">
        <v>44</v>
      </c>
      <c r="D39" s="55">
        <v>1</v>
      </c>
      <c r="E39" s="71"/>
      <c r="F39" s="64">
        <f>D39*E39</f>
        <v>0</v>
      </c>
    </row>
    <row r="40" spans="1:6" s="14" customFormat="1" ht="12.75">
      <c r="A40" s="65">
        <v>25</v>
      </c>
      <c r="B40" s="65"/>
      <c r="C40" s="66" t="s">
        <v>45</v>
      </c>
      <c r="D40" s="68"/>
      <c r="E40" s="72"/>
      <c r="F40" s="64"/>
    </row>
    <row r="41" spans="1:6" s="14" customFormat="1" ht="12.75">
      <c r="A41" s="73"/>
      <c r="B41" s="67" t="s">
        <v>46</v>
      </c>
      <c r="C41" s="63" t="s">
        <v>47</v>
      </c>
      <c r="D41" s="55">
        <v>1</v>
      </c>
      <c r="E41" s="64"/>
      <c r="F41" s="64">
        <f>D41*E41</f>
        <v>0</v>
      </c>
    </row>
    <row r="42" spans="1:6" s="14" customFormat="1" ht="12.75">
      <c r="A42" s="73"/>
      <c r="B42" s="67" t="s">
        <v>48</v>
      </c>
      <c r="C42" s="63" t="s">
        <v>49</v>
      </c>
      <c r="D42" s="55">
        <v>1</v>
      </c>
      <c r="E42" s="64"/>
      <c r="F42" s="64">
        <f>D42*E42</f>
        <v>0</v>
      </c>
    </row>
    <row r="43" spans="1:6" s="14" customFormat="1" ht="12.75">
      <c r="A43" s="73"/>
      <c r="B43" s="67" t="s">
        <v>50</v>
      </c>
      <c r="C43" s="63" t="s">
        <v>51</v>
      </c>
      <c r="D43" s="55">
        <v>1</v>
      </c>
      <c r="E43" s="64"/>
      <c r="F43" s="64">
        <f>D43*E43</f>
        <v>0</v>
      </c>
    </row>
    <row r="44" spans="1:6" s="14" customFormat="1" ht="25.5">
      <c r="A44" s="73"/>
      <c r="B44" s="67" t="s">
        <v>17</v>
      </c>
      <c r="C44" s="63" t="s">
        <v>20</v>
      </c>
      <c r="D44" s="55">
        <v>2</v>
      </c>
      <c r="E44" s="64"/>
      <c r="F44" s="64">
        <f>D44*E44</f>
        <v>0</v>
      </c>
    </row>
    <row r="45" spans="1:6" s="14" customFormat="1" ht="12.75">
      <c r="A45" s="55"/>
      <c r="B45" s="55"/>
      <c r="C45" s="63"/>
      <c r="D45" s="55"/>
      <c r="E45" s="64"/>
      <c r="F45" s="64"/>
    </row>
    <row r="46" spans="1:6" s="14" customFormat="1" ht="12.75">
      <c r="A46" s="65">
        <v>26</v>
      </c>
      <c r="B46" s="65"/>
      <c r="C46" s="66" t="s">
        <v>52</v>
      </c>
      <c r="D46" s="54"/>
      <c r="E46" s="74"/>
      <c r="F46" s="64"/>
    </row>
    <row r="47" spans="1:6" s="14" customFormat="1" ht="12.75">
      <c r="A47" s="54"/>
      <c r="B47" s="67" t="s">
        <v>53</v>
      </c>
      <c r="C47" s="69" t="s">
        <v>54</v>
      </c>
      <c r="D47" s="55">
        <v>1</v>
      </c>
      <c r="E47" s="64"/>
      <c r="F47" s="64">
        <f>D47*E47</f>
        <v>0</v>
      </c>
    </row>
    <row r="48" spans="1:6" s="14" customFormat="1" ht="25.5">
      <c r="A48" s="54"/>
      <c r="B48" s="67" t="s">
        <v>17</v>
      </c>
      <c r="C48" s="63" t="s">
        <v>20</v>
      </c>
      <c r="D48" s="55">
        <v>2</v>
      </c>
      <c r="E48" s="64"/>
      <c r="F48" s="64">
        <f>D48*E48</f>
        <v>0</v>
      </c>
    </row>
    <row r="49" spans="1:6" s="14" customFormat="1" ht="12.75">
      <c r="A49" s="54"/>
      <c r="B49" s="67" t="s">
        <v>55</v>
      </c>
      <c r="C49" s="63" t="s">
        <v>56</v>
      </c>
      <c r="D49" s="55">
        <v>1</v>
      </c>
      <c r="E49" s="64"/>
      <c r="F49" s="64">
        <f>D49*E49</f>
        <v>0</v>
      </c>
    </row>
    <row r="50" spans="1:6" s="14" customFormat="1" ht="12.75">
      <c r="A50" s="54"/>
      <c r="B50" s="67" t="s">
        <v>57</v>
      </c>
      <c r="C50" s="63" t="s">
        <v>58</v>
      </c>
      <c r="D50" s="55">
        <v>1</v>
      </c>
      <c r="E50" s="64"/>
      <c r="F50" s="64">
        <f>D50*E50</f>
        <v>0</v>
      </c>
    </row>
    <row r="51" spans="1:6" s="14" customFormat="1" ht="12.75">
      <c r="A51" s="54"/>
      <c r="B51" s="67" t="s">
        <v>59</v>
      </c>
      <c r="C51" s="69" t="s">
        <v>60</v>
      </c>
      <c r="D51" s="55">
        <v>1</v>
      </c>
      <c r="E51" s="64"/>
      <c r="F51" s="64">
        <f>D51*E51</f>
        <v>0</v>
      </c>
    </row>
    <row r="52" spans="1:6" s="14" customFormat="1" ht="12.75">
      <c r="A52" s="54"/>
      <c r="B52" s="54"/>
      <c r="C52" s="63"/>
      <c r="D52" s="55"/>
      <c r="E52" s="64"/>
      <c r="F52" s="64"/>
    </row>
    <row r="53" spans="1:6" s="14" customFormat="1" ht="12.75">
      <c r="A53" s="65">
        <v>27</v>
      </c>
      <c r="B53" s="75"/>
      <c r="C53" s="66" t="s">
        <v>61</v>
      </c>
      <c r="D53" s="55"/>
      <c r="E53" s="64"/>
      <c r="F53" s="64"/>
    </row>
    <row r="54" spans="1:6" s="14" customFormat="1" ht="14.25" customHeight="1">
      <c r="A54" s="55"/>
      <c r="B54" s="67" t="s">
        <v>57</v>
      </c>
      <c r="C54" s="63" t="s">
        <v>58</v>
      </c>
      <c r="D54" s="55">
        <v>1</v>
      </c>
      <c r="E54" s="64"/>
      <c r="F54" s="64">
        <f>D54*E54</f>
        <v>0</v>
      </c>
    </row>
    <row r="55" spans="1:6" s="14" customFormat="1" ht="25.5">
      <c r="A55" s="55"/>
      <c r="B55" s="67" t="s">
        <v>24</v>
      </c>
      <c r="C55" s="63" t="s">
        <v>62</v>
      </c>
      <c r="D55" s="55">
        <v>2</v>
      </c>
      <c r="E55" s="64"/>
      <c r="F55" s="64">
        <f>D55*E55</f>
        <v>0</v>
      </c>
    </row>
    <row r="56" spans="1:6" s="14" customFormat="1" ht="12.75">
      <c r="A56" s="55"/>
      <c r="B56" s="67" t="s">
        <v>39</v>
      </c>
      <c r="C56" s="63" t="s">
        <v>63</v>
      </c>
      <c r="D56" s="55">
        <v>1</v>
      </c>
      <c r="E56" s="64"/>
      <c r="F56" s="64">
        <f>D56*E56</f>
        <v>0</v>
      </c>
    </row>
    <row r="57" spans="1:6" s="14" customFormat="1" ht="12.75">
      <c r="A57" s="55"/>
      <c r="B57" s="67" t="s">
        <v>64</v>
      </c>
      <c r="C57" s="63" t="s">
        <v>65</v>
      </c>
      <c r="D57" s="55">
        <v>1</v>
      </c>
      <c r="E57" s="64"/>
      <c r="F57" s="64">
        <f>D57*E57</f>
        <v>0</v>
      </c>
    </row>
    <row r="58" spans="1:6" s="14" customFormat="1" ht="14.25" customHeight="1">
      <c r="A58" s="54"/>
      <c r="B58" s="76"/>
      <c r="C58" s="77"/>
      <c r="D58" s="78"/>
      <c r="E58" s="79"/>
      <c r="F58" s="64"/>
    </row>
    <row r="59" spans="1:6" s="14" customFormat="1" ht="12.75">
      <c r="A59" s="55"/>
      <c r="B59" s="54"/>
      <c r="C59" s="63"/>
      <c r="D59" s="55"/>
      <c r="E59" s="64"/>
      <c r="F59" s="64"/>
    </row>
    <row r="60" spans="1:6" s="14" customFormat="1" ht="12.75">
      <c r="A60" s="65">
        <v>29</v>
      </c>
      <c r="B60" s="65"/>
      <c r="C60" s="66" t="s">
        <v>66</v>
      </c>
      <c r="D60" s="55"/>
      <c r="E60" s="64"/>
      <c r="F60" s="64"/>
    </row>
    <row r="61" spans="1:6" s="14" customFormat="1" ht="12.75">
      <c r="A61" s="54"/>
      <c r="B61" s="67" t="s">
        <v>46</v>
      </c>
      <c r="C61" s="63" t="s">
        <v>67</v>
      </c>
      <c r="D61" s="55">
        <v>1</v>
      </c>
      <c r="E61" s="64"/>
      <c r="F61" s="64">
        <f>D61*E61</f>
        <v>0</v>
      </c>
    </row>
    <row r="62" spans="1:6" s="14" customFormat="1" ht="12.75">
      <c r="A62" s="54"/>
      <c r="B62" s="67" t="s">
        <v>48</v>
      </c>
      <c r="C62" s="63" t="s">
        <v>49</v>
      </c>
      <c r="D62" s="55">
        <v>1</v>
      </c>
      <c r="E62" s="64"/>
      <c r="F62" s="64">
        <f>D62*E62</f>
        <v>0</v>
      </c>
    </row>
    <row r="63" spans="1:6" s="14" customFormat="1" ht="12.75">
      <c r="A63" s="54"/>
      <c r="B63" s="67" t="s">
        <v>68</v>
      </c>
      <c r="C63" s="63" t="s">
        <v>69</v>
      </c>
      <c r="D63" s="55">
        <v>1</v>
      </c>
      <c r="E63" s="64"/>
      <c r="F63" s="64">
        <f>D63*E63</f>
        <v>0</v>
      </c>
    </row>
    <row r="64" spans="1:6" s="14" customFormat="1" ht="25.5">
      <c r="A64" s="54"/>
      <c r="B64" s="67" t="s">
        <v>17</v>
      </c>
      <c r="C64" s="63" t="s">
        <v>20</v>
      </c>
      <c r="D64" s="55">
        <v>2</v>
      </c>
      <c r="E64" s="64"/>
      <c r="F64" s="64">
        <f>D64*E64</f>
        <v>0</v>
      </c>
    </row>
    <row r="65" spans="1:6" s="14" customFormat="1" ht="12.75">
      <c r="A65" s="54"/>
      <c r="B65" s="54"/>
      <c r="C65" s="80"/>
      <c r="D65" s="55"/>
      <c r="E65" s="64"/>
      <c r="F65" s="64"/>
    </row>
    <row r="66" spans="1:6" s="14" customFormat="1" ht="51">
      <c r="A66" s="65" t="s">
        <v>70</v>
      </c>
      <c r="B66" s="65"/>
      <c r="C66" s="66" t="s">
        <v>71</v>
      </c>
      <c r="D66" s="55"/>
      <c r="E66" s="64"/>
      <c r="F66" s="64"/>
    </row>
    <row r="67" spans="1:6" s="14" customFormat="1" ht="38.25">
      <c r="A67" s="54"/>
      <c r="B67" s="67" t="s">
        <v>17</v>
      </c>
      <c r="C67" s="63" t="s">
        <v>72</v>
      </c>
      <c r="D67" s="55">
        <v>16</v>
      </c>
      <c r="E67" s="64"/>
      <c r="F67" s="64">
        <f>D67*E67</f>
        <v>0</v>
      </c>
    </row>
    <row r="68" spans="1:6" s="14" customFormat="1" ht="12.75">
      <c r="A68" s="54"/>
      <c r="B68" s="54"/>
      <c r="C68" s="63"/>
      <c r="D68" s="55"/>
      <c r="E68" s="64"/>
      <c r="F68" s="64"/>
    </row>
    <row r="69" spans="1:6" s="14" customFormat="1" ht="12.75">
      <c r="A69" s="54"/>
      <c r="B69" s="54"/>
      <c r="C69" s="63"/>
      <c r="D69" s="55"/>
      <c r="E69" s="64"/>
      <c r="F69" s="64"/>
    </row>
    <row r="70" spans="1:6" s="14" customFormat="1" ht="36.950000000000003" customHeight="1">
      <c r="A70" s="65" t="s">
        <v>73</v>
      </c>
      <c r="B70" s="65"/>
      <c r="C70" s="66" t="s">
        <v>74</v>
      </c>
      <c r="D70" s="55"/>
      <c r="E70" s="64"/>
      <c r="F70" s="64"/>
    </row>
    <row r="71" spans="1:6" s="14" customFormat="1" ht="12.75">
      <c r="A71" s="54"/>
      <c r="B71" s="67" t="s">
        <v>57</v>
      </c>
      <c r="C71" s="77" t="s">
        <v>58</v>
      </c>
      <c r="D71" s="55">
        <v>3</v>
      </c>
      <c r="E71" s="64"/>
      <c r="F71" s="64">
        <f>D71*E71</f>
        <v>0</v>
      </c>
    </row>
    <row r="72" spans="1:6" s="14" customFormat="1" ht="38.25">
      <c r="A72" s="54"/>
      <c r="B72" s="67" t="s">
        <v>17</v>
      </c>
      <c r="C72" s="63" t="s">
        <v>75</v>
      </c>
      <c r="D72" s="55">
        <v>6</v>
      </c>
      <c r="E72" s="64"/>
      <c r="F72" s="64">
        <f>D72*E72</f>
        <v>0</v>
      </c>
    </row>
    <row r="73" spans="1:6" s="14" customFormat="1" ht="12.75">
      <c r="A73" s="54"/>
      <c r="B73" s="67" t="s">
        <v>76</v>
      </c>
      <c r="C73" s="69" t="s">
        <v>77</v>
      </c>
      <c r="D73" s="55">
        <v>10</v>
      </c>
      <c r="E73" s="71"/>
      <c r="F73" s="64">
        <f>D73*E73</f>
        <v>0</v>
      </c>
    </row>
    <row r="74" spans="1:6" s="14" customFormat="1" ht="12.75">
      <c r="A74" s="54"/>
      <c r="B74" s="67" t="s">
        <v>78</v>
      </c>
      <c r="C74" s="69" t="s">
        <v>79</v>
      </c>
      <c r="D74" s="55">
        <v>5</v>
      </c>
      <c r="E74" s="71"/>
      <c r="F74" s="64">
        <f>D74*E74</f>
        <v>0</v>
      </c>
    </row>
    <row r="75" spans="1:6" s="14" customFormat="1" ht="12.75">
      <c r="A75" s="54"/>
      <c r="B75" s="67" t="s">
        <v>80</v>
      </c>
      <c r="C75" s="69" t="s">
        <v>81</v>
      </c>
      <c r="D75" s="55">
        <v>3</v>
      </c>
      <c r="E75" s="71"/>
      <c r="F75" s="64">
        <f>D75*E75</f>
        <v>0</v>
      </c>
    </row>
    <row r="76" spans="1:6" s="14" customFormat="1" ht="12.75">
      <c r="A76" s="55"/>
      <c r="B76" s="81"/>
      <c r="C76" s="82"/>
      <c r="D76" s="55"/>
      <c r="E76" s="64"/>
      <c r="F76" s="64"/>
    </row>
    <row r="77" spans="1:6" s="14" customFormat="1" ht="12.75">
      <c r="A77" s="65"/>
      <c r="B77" s="65"/>
      <c r="C77" s="66" t="s">
        <v>82</v>
      </c>
      <c r="D77" s="55"/>
      <c r="E77" s="64"/>
      <c r="F77" s="64"/>
    </row>
    <row r="78" spans="1:6" s="14" customFormat="1" ht="12.75">
      <c r="F78" s="64"/>
    </row>
    <row r="79" spans="1:6" s="14" customFormat="1" ht="25.5">
      <c r="B79" s="67" t="s">
        <v>83</v>
      </c>
      <c r="C79" s="83" t="s">
        <v>84</v>
      </c>
      <c r="D79" s="55">
        <v>4</v>
      </c>
      <c r="E79" s="64"/>
      <c r="F79" s="64">
        <f>D79*E79</f>
        <v>0</v>
      </c>
    </row>
    <row r="80" spans="1:6" s="14" customFormat="1" ht="12.75">
      <c r="B80" s="67" t="s">
        <v>85</v>
      </c>
      <c r="C80" s="84" t="s">
        <v>86</v>
      </c>
      <c r="D80" s="55">
        <v>1</v>
      </c>
      <c r="E80" s="71"/>
      <c r="F80" s="64">
        <f>D80*E80</f>
        <v>0</v>
      </c>
    </row>
    <row r="81" spans="1:6" s="14" customFormat="1" ht="12.75">
      <c r="B81" s="67" t="s">
        <v>87</v>
      </c>
      <c r="C81" s="14" t="s">
        <v>88</v>
      </c>
      <c r="D81" s="55">
        <v>4</v>
      </c>
      <c r="E81" s="71"/>
      <c r="F81" s="64">
        <f>D81*E81</f>
        <v>0</v>
      </c>
    </row>
    <row r="82" spans="1:6">
      <c r="B82" s="67" t="s">
        <v>89</v>
      </c>
      <c r="C82" s="14" t="s">
        <v>90</v>
      </c>
      <c r="D82" s="55">
        <v>3</v>
      </c>
      <c r="E82" s="71"/>
      <c r="F82" s="64">
        <f>D82*E82</f>
        <v>0</v>
      </c>
    </row>
    <row r="83" spans="1:6">
      <c r="A83" s="54"/>
      <c r="B83" s="54"/>
      <c r="C83" s="63"/>
      <c r="D83" s="55"/>
      <c r="E83" s="64"/>
      <c r="F83" s="64"/>
    </row>
    <row r="84" spans="1:6">
      <c r="A84" s="85" t="s">
        <v>4</v>
      </c>
      <c r="B84" s="86" t="s">
        <v>91</v>
      </c>
      <c r="C84" s="86"/>
      <c r="D84" s="87"/>
      <c r="E84" s="88"/>
      <c r="F84" s="89">
        <f>SUM(F8:F83)</f>
        <v>0</v>
      </c>
    </row>
    <row r="85" spans="1:6">
      <c r="A85" s="54"/>
      <c r="B85" s="54"/>
      <c r="C85" s="63"/>
      <c r="D85" s="55"/>
      <c r="E85" s="64"/>
      <c r="F85" s="74"/>
    </row>
    <row r="88" spans="1:6" s="14" customFormat="1" ht="12.75"/>
    <row r="89" spans="1:6" s="14" customFormat="1" ht="12.75"/>
  </sheetData>
  <pageMargins left="0.7" right="0.7" top="1.0458333333333301" bottom="1.0458333333333301" header="0.511811023622047" footer="0.511811023622047"/>
  <pageSetup paperSize="9" scale="98" fitToHeight="0" pageOrder="overThenDown"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1"/>
  <sheetViews>
    <sheetView zoomScale="130" zoomScaleNormal="130" workbookViewId="0">
      <selection activeCell="A111" sqref="A111"/>
    </sheetView>
  </sheetViews>
  <sheetFormatPr defaultColWidth="10.625" defaultRowHeight="14.25"/>
  <cols>
    <col min="1" max="1" width="86.5" style="14" customWidth="1"/>
    <col min="2" max="2" width="6.375" style="90" customWidth="1"/>
    <col min="3" max="256" width="11" style="14" customWidth="1"/>
  </cols>
  <sheetData>
    <row r="1" spans="1:8">
      <c r="A1" s="91" t="s">
        <v>92</v>
      </c>
      <c r="B1" s="92" t="s">
        <v>93</v>
      </c>
    </row>
    <row r="2" spans="1:8" s="93" customFormat="1" ht="15">
      <c r="B2" s="94"/>
    </row>
    <row r="3" spans="1:8" ht="25.5">
      <c r="A3" s="95" t="s">
        <v>94</v>
      </c>
    </row>
    <row r="4" spans="1:8">
      <c r="A4" s="95"/>
    </row>
    <row r="5" spans="1:8" ht="25.5">
      <c r="A5" s="95" t="s">
        <v>95</v>
      </c>
    </row>
    <row r="6" spans="1:8">
      <c r="A6" s="95"/>
    </row>
    <row r="7" spans="1:8">
      <c r="A7" s="96" t="s">
        <v>96</v>
      </c>
      <c r="B7" s="97"/>
      <c r="C7" s="95"/>
      <c r="D7" s="95"/>
      <c r="E7" s="95"/>
      <c r="F7" s="98"/>
      <c r="G7" s="98"/>
    </row>
    <row r="8" spans="1:8" ht="25.5">
      <c r="A8" s="99" t="s">
        <v>97</v>
      </c>
      <c r="B8" s="97"/>
      <c r="C8" s="99"/>
      <c r="D8" s="99"/>
      <c r="E8" s="99"/>
      <c r="F8" s="99"/>
      <c r="G8" s="99"/>
    </row>
    <row r="9" spans="1:8">
      <c r="A9" s="99" t="s">
        <v>98</v>
      </c>
      <c r="B9" s="97"/>
      <c r="C9" s="99"/>
      <c r="D9" s="99"/>
      <c r="E9" s="99"/>
      <c r="F9" s="99"/>
      <c r="G9" s="99"/>
    </row>
    <row r="10" spans="1:8" ht="25.5">
      <c r="A10" s="99" t="s">
        <v>99</v>
      </c>
      <c r="B10" s="97"/>
      <c r="C10" s="99"/>
      <c r="D10" s="99"/>
      <c r="E10" s="99"/>
      <c r="F10" s="99"/>
      <c r="G10" s="99"/>
    </row>
    <row r="11" spans="1:8" ht="25.5">
      <c r="A11" s="99" t="s">
        <v>100</v>
      </c>
      <c r="B11" s="97"/>
      <c r="C11" s="99"/>
      <c r="D11" s="99"/>
      <c r="E11" s="99"/>
      <c r="F11" s="99"/>
      <c r="G11" s="99"/>
    </row>
    <row r="12" spans="1:8">
      <c r="A12" s="99"/>
      <c r="B12" s="97"/>
      <c r="C12" s="99"/>
      <c r="D12" s="99"/>
      <c r="E12" s="99"/>
      <c r="F12" s="99"/>
      <c r="G12" s="99"/>
    </row>
    <row r="13" spans="1:8" s="102" customFormat="1" ht="12.75">
      <c r="A13" s="91" t="s">
        <v>101</v>
      </c>
      <c r="B13" s="100">
        <v>1</v>
      </c>
      <c r="C13" s="101"/>
      <c r="D13" s="101"/>
      <c r="E13" s="101"/>
      <c r="F13" s="101"/>
      <c r="G13" s="101"/>
      <c r="H13" s="101"/>
    </row>
    <row r="14" spans="1:8" s="102" customFormat="1" ht="12.75">
      <c r="A14" s="83" t="s">
        <v>102</v>
      </c>
      <c r="B14" s="90"/>
    </row>
    <row r="15" spans="1:8" s="102" customFormat="1" ht="12.75">
      <c r="A15" s="83" t="s">
        <v>103</v>
      </c>
      <c r="B15" s="90"/>
    </row>
    <row r="16" spans="1:8" s="102" customFormat="1" ht="12.75">
      <c r="A16" s="103" t="s">
        <v>104</v>
      </c>
      <c r="B16" s="90"/>
    </row>
    <row r="17" spans="1:5" s="102" customFormat="1" ht="12.75">
      <c r="A17" s="83" t="s">
        <v>105</v>
      </c>
      <c r="B17" s="90"/>
      <c r="D17" s="103"/>
      <c r="E17" s="83"/>
    </row>
    <row r="18" spans="1:5" s="102" customFormat="1" ht="12.75">
      <c r="A18" s="83" t="s">
        <v>106</v>
      </c>
      <c r="B18" s="90"/>
      <c r="E18" s="83"/>
    </row>
    <row r="19" spans="1:5" s="102" customFormat="1" ht="12.75">
      <c r="A19" s="83" t="s">
        <v>107</v>
      </c>
      <c r="B19" s="90"/>
      <c r="D19" s="83"/>
    </row>
    <row r="20" spans="1:5" s="102" customFormat="1" ht="12.75">
      <c r="A20" s="83" t="s">
        <v>108</v>
      </c>
      <c r="B20" s="90"/>
    </row>
    <row r="21" spans="1:5" s="102" customFormat="1" ht="12.75">
      <c r="A21" s="83" t="s">
        <v>109</v>
      </c>
      <c r="B21" s="90"/>
    </row>
    <row r="22" spans="1:5" s="102" customFormat="1" ht="12.75">
      <c r="A22" s="83" t="s">
        <v>110</v>
      </c>
      <c r="B22" s="90"/>
    </row>
    <row r="23" spans="1:5" s="102" customFormat="1" ht="12.75">
      <c r="A23" s="83" t="s">
        <v>111</v>
      </c>
      <c r="B23" s="90"/>
    </row>
    <row r="24" spans="1:5" s="102" customFormat="1" ht="12.75">
      <c r="A24" s="83" t="s">
        <v>112</v>
      </c>
      <c r="B24" s="90"/>
    </row>
    <row r="25" spans="1:5" s="102" customFormat="1" ht="12.75">
      <c r="A25" s="83" t="s">
        <v>113</v>
      </c>
      <c r="B25" s="90"/>
    </row>
    <row r="26" spans="1:5" s="102" customFormat="1" ht="12.75">
      <c r="A26" s="83" t="s">
        <v>114</v>
      </c>
      <c r="B26" s="90"/>
    </row>
    <row r="27" spans="1:5" s="102" customFormat="1" ht="12.75">
      <c r="B27" s="90"/>
    </row>
    <row r="28" spans="1:5" s="102" customFormat="1" ht="12.75">
      <c r="B28" s="90"/>
    </row>
    <row r="29" spans="1:5" s="102" customFormat="1" ht="12.75">
      <c r="A29" s="91" t="s">
        <v>115</v>
      </c>
      <c r="B29" s="100">
        <v>1</v>
      </c>
    </row>
    <row r="30" spans="1:5" s="102" customFormat="1" ht="12.75">
      <c r="A30" s="91" t="s">
        <v>116</v>
      </c>
      <c r="B30" s="100">
        <v>3</v>
      </c>
    </row>
    <row r="31" spans="1:5" s="102" customFormat="1" ht="12.75">
      <c r="A31" s="104" t="s">
        <v>117</v>
      </c>
      <c r="B31" s="90"/>
    </row>
    <row r="32" spans="1:5" s="102" customFormat="1" ht="12.75">
      <c r="A32" s="104" t="s">
        <v>118</v>
      </c>
      <c r="B32" s="90"/>
    </row>
    <row r="33" spans="1:2" s="102" customFormat="1" ht="12.75">
      <c r="A33" s="104" t="s">
        <v>119</v>
      </c>
      <c r="B33" s="90"/>
    </row>
    <row r="34" spans="1:2" s="102" customFormat="1" ht="12.75">
      <c r="A34" s="104" t="s">
        <v>120</v>
      </c>
      <c r="B34" s="90"/>
    </row>
    <row r="35" spans="1:2" s="102" customFormat="1" ht="12.75">
      <c r="A35" s="104" t="s">
        <v>121</v>
      </c>
      <c r="B35" s="90"/>
    </row>
    <row r="36" spans="1:2" s="102" customFormat="1" ht="18" customHeight="1">
      <c r="A36" s="104" t="s">
        <v>122</v>
      </c>
      <c r="B36" s="90"/>
    </row>
    <row r="37" spans="1:2" s="102" customFormat="1" ht="12.75">
      <c r="B37" s="90"/>
    </row>
    <row r="38" spans="1:2" s="102" customFormat="1" ht="12.75">
      <c r="A38" s="91" t="s">
        <v>123</v>
      </c>
      <c r="B38" s="100">
        <v>1</v>
      </c>
    </row>
    <row r="39" spans="1:2" s="102" customFormat="1" ht="12.75">
      <c r="A39" s="104" t="s">
        <v>124</v>
      </c>
      <c r="B39" s="90"/>
    </row>
    <row r="40" spans="1:2" s="102" customFormat="1" ht="12.75">
      <c r="A40" s="104" t="s">
        <v>125</v>
      </c>
      <c r="B40" s="90"/>
    </row>
    <row r="41" spans="1:2" s="102" customFormat="1" ht="12.75">
      <c r="A41" s="104" t="s">
        <v>119</v>
      </c>
      <c r="B41" s="90"/>
    </row>
    <row r="42" spans="1:2" s="102" customFormat="1" ht="12.75">
      <c r="A42" s="104" t="s">
        <v>120</v>
      </c>
      <c r="B42" s="90"/>
    </row>
    <row r="43" spans="1:2" s="102" customFormat="1" ht="12.75">
      <c r="A43" s="104" t="s">
        <v>121</v>
      </c>
      <c r="B43" s="90"/>
    </row>
    <row r="44" spans="1:2" s="102" customFormat="1" ht="12.75">
      <c r="A44" s="104" t="s">
        <v>122</v>
      </c>
      <c r="B44" s="90"/>
    </row>
    <row r="45" spans="1:2" s="102" customFormat="1" ht="12.75">
      <c r="A45" s="104"/>
      <c r="B45" s="90"/>
    </row>
    <row r="46" spans="1:2" s="102" customFormat="1" ht="12.75">
      <c r="A46" s="91" t="s">
        <v>126</v>
      </c>
      <c r="B46" s="100">
        <v>1</v>
      </c>
    </row>
    <row r="47" spans="1:2" s="102" customFormat="1" ht="12.75">
      <c r="A47" s="104" t="s">
        <v>124</v>
      </c>
      <c r="B47" s="90"/>
    </row>
    <row r="48" spans="1:2" s="102" customFormat="1" ht="12.75">
      <c r="A48" s="104" t="s">
        <v>127</v>
      </c>
      <c r="B48" s="90"/>
    </row>
    <row r="49" spans="1:2" s="102" customFormat="1" ht="12.75">
      <c r="A49" s="104" t="s">
        <v>119</v>
      </c>
      <c r="B49" s="90"/>
    </row>
    <row r="50" spans="1:2" s="102" customFormat="1" ht="12.75">
      <c r="A50" s="104" t="s">
        <v>120</v>
      </c>
      <c r="B50" s="90"/>
    </row>
    <row r="51" spans="1:2" s="102" customFormat="1" ht="12.75">
      <c r="A51" s="104" t="s">
        <v>121</v>
      </c>
      <c r="B51" s="90"/>
    </row>
    <row r="52" spans="1:2" s="102" customFormat="1" ht="12.75">
      <c r="A52" s="104" t="s">
        <v>122</v>
      </c>
      <c r="B52" s="90"/>
    </row>
    <row r="53" spans="1:2" s="102" customFormat="1" ht="12.75">
      <c r="A53" s="104"/>
      <c r="B53" s="90"/>
    </row>
    <row r="54" spans="1:2" s="102" customFormat="1" ht="12.75">
      <c r="A54" s="105" t="s">
        <v>128</v>
      </c>
      <c r="B54" s="100">
        <v>4</v>
      </c>
    </row>
    <row r="55" spans="1:2" s="102" customFormat="1" ht="12.75">
      <c r="A55" s="105" t="s">
        <v>129</v>
      </c>
      <c r="B55" s="100">
        <v>2</v>
      </c>
    </row>
    <row r="56" spans="1:2" s="102" customFormat="1" ht="12.75">
      <c r="A56" s="104" t="s">
        <v>130</v>
      </c>
      <c r="B56" s="90"/>
    </row>
    <row r="57" spans="1:2" s="102" customFormat="1" ht="25.5">
      <c r="A57" s="104" t="s">
        <v>131</v>
      </c>
      <c r="B57" s="90"/>
    </row>
    <row r="58" spans="1:2" s="102" customFormat="1" ht="12.75">
      <c r="A58" s="104" t="s">
        <v>132</v>
      </c>
      <c r="B58" s="90"/>
    </row>
    <row r="59" spans="1:2" s="102" customFormat="1" ht="12.75">
      <c r="A59" s="104" t="s">
        <v>133</v>
      </c>
      <c r="B59" s="90"/>
    </row>
    <row r="60" spans="1:2" s="102" customFormat="1" ht="12.75">
      <c r="A60" s="104" t="s">
        <v>119</v>
      </c>
      <c r="B60" s="90"/>
    </row>
    <row r="61" spans="1:2" s="102" customFormat="1" ht="12.75">
      <c r="A61" s="104" t="s">
        <v>134</v>
      </c>
      <c r="B61" s="90"/>
    </row>
    <row r="62" spans="1:2" s="102" customFormat="1" ht="12.75">
      <c r="B62" s="90"/>
    </row>
    <row r="63" spans="1:2">
      <c r="A63" s="91" t="s">
        <v>135</v>
      </c>
      <c r="B63" s="100">
        <v>1</v>
      </c>
    </row>
    <row r="64" spans="1:2" s="102" customFormat="1" ht="12.75">
      <c r="A64" s="106" t="s">
        <v>136</v>
      </c>
      <c r="B64" s="90"/>
    </row>
    <row r="65" spans="1:2" s="102" customFormat="1" ht="12.75">
      <c r="A65" s="104" t="s">
        <v>137</v>
      </c>
      <c r="B65" s="90"/>
    </row>
    <row r="66" spans="1:2" s="102" customFormat="1" ht="12.75">
      <c r="A66" s="14"/>
      <c r="B66" s="90"/>
    </row>
    <row r="67" spans="1:2" s="102" customFormat="1" ht="12.75">
      <c r="A67" s="91" t="s">
        <v>138</v>
      </c>
      <c r="B67" s="100"/>
    </row>
    <row r="68" spans="1:2" s="102" customFormat="1" ht="12.75">
      <c r="A68" s="91" t="s">
        <v>139</v>
      </c>
      <c r="B68" s="100">
        <v>1</v>
      </c>
    </row>
    <row r="69" spans="1:2" s="102" customFormat="1" ht="12.75">
      <c r="A69" s="104" t="s">
        <v>140</v>
      </c>
      <c r="B69" s="90"/>
    </row>
    <row r="70" spans="1:2" s="102" customFormat="1" ht="12.75">
      <c r="A70" s="104" t="s">
        <v>141</v>
      </c>
      <c r="B70" s="90"/>
    </row>
    <row r="71" spans="1:2" s="102" customFormat="1" ht="12.75">
      <c r="A71" s="104" t="s">
        <v>142</v>
      </c>
      <c r="B71" s="90"/>
    </row>
    <row r="72" spans="1:2" s="102" customFormat="1" ht="12.75">
      <c r="A72" s="104" t="s">
        <v>143</v>
      </c>
      <c r="B72" s="90"/>
    </row>
    <row r="73" spans="1:2" s="102" customFormat="1" ht="12.75">
      <c r="A73" s="107"/>
      <c r="B73" s="90"/>
    </row>
    <row r="74" spans="1:2" s="102" customFormat="1" ht="12.75">
      <c r="A74" s="91" t="s">
        <v>144</v>
      </c>
      <c r="B74" s="100">
        <v>1</v>
      </c>
    </row>
    <row r="75" spans="1:2" s="102" customFormat="1" ht="12.75">
      <c r="A75" s="104" t="s">
        <v>145</v>
      </c>
      <c r="B75" s="90"/>
    </row>
    <row r="76" spans="1:2" s="102" customFormat="1" ht="12.75">
      <c r="A76" s="104" t="s">
        <v>146</v>
      </c>
      <c r="B76" s="90"/>
    </row>
    <row r="77" spans="1:2" s="102" customFormat="1" ht="12.75">
      <c r="A77" s="104" t="s">
        <v>147</v>
      </c>
      <c r="B77" s="90"/>
    </row>
    <row r="78" spans="1:2" s="102" customFormat="1" ht="12.75">
      <c r="A78" s="104" t="s">
        <v>148</v>
      </c>
      <c r="B78" s="90"/>
    </row>
    <row r="79" spans="1:2" s="102" customFormat="1" ht="12.75">
      <c r="A79" s="104"/>
      <c r="B79" s="90"/>
    </row>
    <row r="80" spans="1:2" s="106" customFormat="1" ht="12.75">
      <c r="A80" s="91" t="s">
        <v>149</v>
      </c>
      <c r="B80" s="108">
        <v>1</v>
      </c>
    </row>
    <row r="81" spans="1:2" s="106" customFormat="1" ht="25.5">
      <c r="A81" s="95" t="s">
        <v>150</v>
      </c>
      <c r="B81" s="109"/>
    </row>
    <row r="82" spans="1:2" s="102" customFormat="1" ht="12.75">
      <c r="A82" s="95" t="s">
        <v>151</v>
      </c>
      <c r="B82" s="90"/>
    </row>
    <row r="83" spans="1:2" s="102" customFormat="1" ht="14.25" customHeight="1">
      <c r="A83" s="110" t="s">
        <v>152</v>
      </c>
      <c r="B83" s="90"/>
    </row>
    <row r="84" spans="1:2" s="102" customFormat="1" ht="12.75">
      <c r="A84" s="14"/>
      <c r="B84" s="90"/>
    </row>
    <row r="85" spans="1:2" s="106" customFormat="1" ht="12.75">
      <c r="A85" s="91" t="s">
        <v>153</v>
      </c>
      <c r="B85" s="108">
        <f>1+2+1</f>
        <v>4</v>
      </c>
    </row>
    <row r="86" spans="1:2">
      <c r="A86" s="83" t="s">
        <v>154</v>
      </c>
    </row>
    <row r="87" spans="1:2" s="102" customFormat="1" ht="12.75">
      <c r="A87" s="83" t="s">
        <v>155</v>
      </c>
      <c r="B87" s="90"/>
    </row>
    <row r="88" spans="1:2" s="102" customFormat="1" ht="14.25" customHeight="1">
      <c r="A88" s="83" t="s">
        <v>119</v>
      </c>
      <c r="B88" s="90"/>
    </row>
    <row r="89" spans="1:2" s="102" customFormat="1" ht="12.75">
      <c r="A89" s="83" t="s">
        <v>156</v>
      </c>
      <c r="B89" s="90"/>
    </row>
    <row r="90" spans="1:2" s="102" customFormat="1" ht="12.75">
      <c r="A90" s="103" t="s">
        <v>157</v>
      </c>
      <c r="B90" s="90"/>
    </row>
    <row r="91" spans="1:2" s="102" customFormat="1" ht="12.75">
      <c r="A91" s="83" t="s">
        <v>158</v>
      </c>
      <c r="B91" s="90"/>
    </row>
    <row r="92" spans="1:2" s="102" customFormat="1" ht="12.75">
      <c r="A92" s="83" t="s">
        <v>159</v>
      </c>
      <c r="B92" s="90"/>
    </row>
    <row r="93" spans="1:2" ht="14.25" customHeight="1">
      <c r="A93" s="83" t="s">
        <v>110</v>
      </c>
    </row>
    <row r="94" spans="1:2" s="102" customFormat="1" ht="12.75">
      <c r="A94" s="83" t="s">
        <v>111</v>
      </c>
      <c r="B94" s="90"/>
    </row>
    <row r="95" spans="1:2" s="102" customFormat="1" ht="12.75">
      <c r="A95" s="83" t="s">
        <v>112</v>
      </c>
      <c r="B95" s="90"/>
    </row>
    <row r="96" spans="1:2" s="102" customFormat="1" ht="12.75">
      <c r="A96" s="83" t="s">
        <v>113</v>
      </c>
      <c r="B96" s="90"/>
    </row>
    <row r="97" spans="1:5" s="102" customFormat="1" ht="12.75" customHeight="1">
      <c r="A97" s="111" t="s">
        <v>160</v>
      </c>
      <c r="B97" s="90"/>
    </row>
    <row r="98" spans="1:5">
      <c r="A98" s="112" t="s">
        <v>161</v>
      </c>
      <c r="B98" s="100"/>
    </row>
    <row r="99" spans="1:5" s="102" customFormat="1" ht="12.75">
      <c r="A99" s="112" t="s">
        <v>57</v>
      </c>
      <c r="B99" s="100">
        <f>3+3+1</f>
        <v>7</v>
      </c>
    </row>
    <row r="100" spans="1:5" s="102" customFormat="1" ht="12.75">
      <c r="A100" s="112" t="s">
        <v>46</v>
      </c>
      <c r="B100" s="100">
        <v>2</v>
      </c>
    </row>
    <row r="101" spans="1:5" s="102" customFormat="1" ht="12.75">
      <c r="A101" s="95" t="s">
        <v>162</v>
      </c>
      <c r="B101" s="90"/>
    </row>
    <row r="102" spans="1:5" ht="25.5">
      <c r="A102" s="95" t="s">
        <v>163</v>
      </c>
    </row>
    <row r="103" spans="1:5" ht="114.75">
      <c r="A103" s="113" t="s">
        <v>164</v>
      </c>
      <c r="C103" s="1"/>
      <c r="D103" s="1"/>
      <c r="E103" s="1"/>
    </row>
    <row r="104" spans="1:5">
      <c r="A104" s="91" t="s">
        <v>165</v>
      </c>
      <c r="B104" s="100">
        <f>2+2+2+2+2+2+2+2+2+16+6</f>
        <v>40</v>
      </c>
    </row>
    <row r="105" spans="1:5">
      <c r="A105" s="104" t="s">
        <v>166</v>
      </c>
    </row>
    <row r="106" spans="1:5">
      <c r="A106" s="114" t="s">
        <v>167</v>
      </c>
    </row>
    <row r="107" spans="1:5">
      <c r="A107" s="104" t="s">
        <v>168</v>
      </c>
    </row>
    <row r="109" spans="1:5">
      <c r="A109" s="115" t="s">
        <v>169</v>
      </c>
      <c r="B109" s="100">
        <v>1</v>
      </c>
    </row>
    <row r="110" spans="1:5">
      <c r="A110" s="84" t="s">
        <v>170</v>
      </c>
    </row>
    <row r="111" spans="1:5" ht="25.5">
      <c r="A111" s="129" t="s">
        <v>171</v>
      </c>
    </row>
    <row r="112" spans="1:5">
      <c r="A112" s="84" t="s">
        <v>172</v>
      </c>
    </row>
    <row r="113" spans="1:256">
      <c r="A113" s="84" t="s">
        <v>173</v>
      </c>
    </row>
    <row r="114" spans="1:256" ht="12.75" customHeight="1">
      <c r="A114" s="116" t="s">
        <v>174</v>
      </c>
    </row>
    <row r="115" spans="1:256" s="118" customFormat="1" ht="408">
      <c r="A115" s="117" t="s">
        <v>175</v>
      </c>
      <c r="B115" s="90"/>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row>
    <row r="117" spans="1:256">
      <c r="A117" s="119" t="s">
        <v>176</v>
      </c>
      <c r="B117" s="100">
        <v>1</v>
      </c>
    </row>
    <row r="118" spans="1:256">
      <c r="A118" s="120" t="s">
        <v>177</v>
      </c>
    </row>
    <row r="119" spans="1:256">
      <c r="A119" s="120" t="s">
        <v>178</v>
      </c>
    </row>
    <row r="120" spans="1:256">
      <c r="A120" s="120" t="s">
        <v>179</v>
      </c>
    </row>
    <row r="121" spans="1:256">
      <c r="A121" s="120" t="s">
        <v>180</v>
      </c>
    </row>
    <row r="122" spans="1:256">
      <c r="A122" s="120" t="s">
        <v>181</v>
      </c>
    </row>
    <row r="123" spans="1:256">
      <c r="A123" s="120" t="s">
        <v>182</v>
      </c>
    </row>
    <row r="124" spans="1:256">
      <c r="A124" s="120" t="s">
        <v>183</v>
      </c>
    </row>
    <row r="125" spans="1:256">
      <c r="A125" s="120" t="s">
        <v>184</v>
      </c>
    </row>
    <row r="126" spans="1:256">
      <c r="A126" s="120" t="s">
        <v>185</v>
      </c>
    </row>
    <row r="127" spans="1:256">
      <c r="A127" s="120" t="s">
        <v>186</v>
      </c>
    </row>
    <row r="128" spans="1:256">
      <c r="A128" s="120" t="s">
        <v>187</v>
      </c>
    </row>
    <row r="129" spans="1:2">
      <c r="A129" s="120" t="s">
        <v>188</v>
      </c>
    </row>
    <row r="130" spans="1:2">
      <c r="A130" s="120" t="s">
        <v>189</v>
      </c>
    </row>
    <row r="132" spans="1:2">
      <c r="A132" s="91" t="s">
        <v>190</v>
      </c>
      <c r="B132" s="100">
        <v>1</v>
      </c>
    </row>
    <row r="133" spans="1:2">
      <c r="A133" s="14" t="s">
        <v>191</v>
      </c>
    </row>
    <row r="134" spans="1:2">
      <c r="A134" s="14" t="s">
        <v>192</v>
      </c>
    </row>
    <row r="135" spans="1:2">
      <c r="A135" s="14" t="s">
        <v>193</v>
      </c>
    </row>
    <row r="136" spans="1:2">
      <c r="A136" s="14" t="s">
        <v>194</v>
      </c>
    </row>
    <row r="137" spans="1:2">
      <c r="A137" s="14" t="s">
        <v>195</v>
      </c>
    </row>
    <row r="138" spans="1:2">
      <c r="A138" s="14" t="s">
        <v>196</v>
      </c>
    </row>
    <row r="139" spans="1:2">
      <c r="A139" s="14" t="s">
        <v>197</v>
      </c>
    </row>
    <row r="140" spans="1:2">
      <c r="A140" s="14" t="s">
        <v>198</v>
      </c>
    </row>
    <row r="142" spans="1:2">
      <c r="A142" s="112" t="s">
        <v>199</v>
      </c>
      <c r="B142" s="100"/>
    </row>
    <row r="143" spans="1:2">
      <c r="A143" s="112" t="s">
        <v>22</v>
      </c>
      <c r="B143" s="100">
        <f>1+2+1</f>
        <v>4</v>
      </c>
    </row>
    <row r="144" spans="1:2">
      <c r="A144" s="112" t="s">
        <v>24</v>
      </c>
      <c r="B144" s="100">
        <v>7</v>
      </c>
    </row>
    <row r="145" spans="1:256" s="122" customFormat="1" ht="38.25">
      <c r="A145" s="110" t="s">
        <v>200</v>
      </c>
      <c r="B145" s="90"/>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c r="BW145" s="121"/>
      <c r="BX145" s="121"/>
      <c r="BY145" s="121"/>
      <c r="BZ145" s="121"/>
      <c r="CA145" s="121"/>
      <c r="CB145" s="121"/>
      <c r="CC145" s="121"/>
      <c r="CD145" s="121"/>
      <c r="CE145" s="121"/>
      <c r="CF145" s="121"/>
      <c r="CG145" s="121"/>
      <c r="CH145" s="121"/>
      <c r="CI145" s="121"/>
      <c r="CJ145" s="121"/>
      <c r="CK145" s="121"/>
      <c r="CL145" s="121"/>
      <c r="CM145" s="121"/>
      <c r="CN145" s="121"/>
      <c r="CO145" s="121"/>
      <c r="CP145" s="121"/>
      <c r="CQ145" s="121"/>
      <c r="CR145" s="121"/>
      <c r="CS145" s="121"/>
      <c r="CT145" s="121"/>
      <c r="CU145" s="121"/>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1"/>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1"/>
      <c r="FZ145" s="121"/>
      <c r="GA145" s="121"/>
      <c r="GB145" s="121"/>
      <c r="GC145" s="121"/>
      <c r="GD145" s="121"/>
      <c r="GE145" s="121"/>
      <c r="GF145" s="121"/>
      <c r="GG145" s="121"/>
      <c r="GH145" s="121"/>
      <c r="GI145" s="121"/>
      <c r="GJ145" s="121"/>
      <c r="GK145" s="121"/>
      <c r="GL145" s="121"/>
      <c r="GM145" s="121"/>
      <c r="GN145" s="121"/>
      <c r="GO145" s="121"/>
      <c r="GP145" s="121"/>
      <c r="GQ145" s="121"/>
      <c r="GR145" s="121"/>
      <c r="GS145" s="121"/>
      <c r="GT145" s="121"/>
      <c r="GU145" s="121"/>
      <c r="GV145" s="121"/>
      <c r="GW145" s="121"/>
      <c r="GX145" s="121"/>
      <c r="GY145" s="121"/>
      <c r="GZ145" s="121"/>
      <c r="HA145" s="121"/>
      <c r="HB145" s="121"/>
      <c r="HC145" s="121"/>
      <c r="HD145" s="121"/>
      <c r="HE145" s="121"/>
      <c r="HF145" s="121"/>
      <c r="HG145" s="121"/>
      <c r="HH145" s="121"/>
      <c r="HI145" s="121"/>
      <c r="HJ145" s="121"/>
      <c r="HK145" s="121"/>
      <c r="HL145" s="121"/>
      <c r="HM145" s="121"/>
      <c r="HN145" s="121"/>
      <c r="HO145" s="121"/>
      <c r="HP145" s="121"/>
      <c r="HQ145" s="121"/>
      <c r="HR145" s="121"/>
      <c r="HS145" s="121"/>
      <c r="HT145" s="121"/>
      <c r="HU145" s="121"/>
      <c r="HV145" s="121"/>
      <c r="HW145" s="121"/>
      <c r="HX145" s="121"/>
      <c r="HY145" s="121"/>
      <c r="HZ145" s="121"/>
      <c r="IA145" s="121"/>
      <c r="IB145" s="121"/>
      <c r="IC145" s="121"/>
      <c r="ID145" s="121"/>
      <c r="IE145" s="121"/>
      <c r="IF145" s="121"/>
      <c r="IG145" s="121"/>
      <c r="IH145" s="121"/>
      <c r="II145" s="121"/>
      <c r="IJ145" s="121"/>
      <c r="IK145" s="121"/>
      <c r="IL145" s="121"/>
      <c r="IM145" s="121"/>
      <c r="IN145" s="121"/>
      <c r="IO145" s="121"/>
      <c r="IP145" s="121"/>
      <c r="IQ145" s="121"/>
      <c r="IR145" s="121"/>
      <c r="IS145" s="121"/>
      <c r="IT145" s="121"/>
      <c r="IU145" s="121"/>
      <c r="IV145" s="121"/>
    </row>
    <row r="146" spans="1:256" ht="25.5">
      <c r="A146" s="95" t="s">
        <v>201</v>
      </c>
    </row>
    <row r="147" spans="1:256">
      <c r="A147" s="95" t="s">
        <v>151</v>
      </c>
    </row>
    <row r="148" spans="1:256">
      <c r="A148" s="95" t="s">
        <v>202</v>
      </c>
    </row>
    <row r="150" spans="1:256">
      <c r="A150" s="91" t="s">
        <v>203</v>
      </c>
      <c r="B150" s="100">
        <v>1</v>
      </c>
    </row>
    <row r="151" spans="1:256">
      <c r="A151" s="123" t="s">
        <v>204</v>
      </c>
      <c r="C151" s="1"/>
      <c r="D151" s="1"/>
      <c r="E151" s="1"/>
      <c r="F151" s="1"/>
      <c r="G151" s="1"/>
    </row>
    <row r="152" spans="1:256">
      <c r="A152" s="124" t="s">
        <v>205</v>
      </c>
      <c r="C152" s="125"/>
      <c r="D152" s="126"/>
      <c r="E152" s="126"/>
      <c r="F152" s="126"/>
      <c r="G152" s="126"/>
    </row>
    <row r="153" spans="1:256">
      <c r="A153" s="14" t="s">
        <v>206</v>
      </c>
    </row>
    <row r="154" spans="1:256">
      <c r="A154" s="124" t="s">
        <v>207</v>
      </c>
    </row>
    <row r="155" spans="1:256">
      <c r="A155" s="104" t="s">
        <v>208</v>
      </c>
    </row>
    <row r="156" spans="1:256">
      <c r="A156" s="104" t="s">
        <v>209</v>
      </c>
    </row>
    <row r="158" spans="1:256">
      <c r="A158" s="91" t="s">
        <v>210</v>
      </c>
      <c r="B158" s="100">
        <v>1</v>
      </c>
    </row>
    <row r="159" spans="1:256">
      <c r="A159" s="14" t="s">
        <v>211</v>
      </c>
    </row>
    <row r="160" spans="1:256">
      <c r="A160" s="14" t="s">
        <v>212</v>
      </c>
    </row>
    <row r="161" spans="1:7">
      <c r="A161" s="14" t="s">
        <v>213</v>
      </c>
    </row>
    <row r="162" spans="1:7">
      <c r="A162" s="14" t="s">
        <v>214</v>
      </c>
    </row>
    <row r="163" spans="1:7">
      <c r="A163" s="14" t="s">
        <v>215</v>
      </c>
    </row>
    <row r="165" spans="1:7">
      <c r="A165" s="119" t="s">
        <v>216</v>
      </c>
      <c r="B165" s="100">
        <v>4</v>
      </c>
    </row>
    <row r="166" spans="1:7">
      <c r="A166" s="127" t="s">
        <v>217</v>
      </c>
      <c r="C166" s="1"/>
      <c r="D166" s="1"/>
      <c r="E166" s="1"/>
      <c r="F166" s="1"/>
      <c r="G166" s="1"/>
    </row>
    <row r="167" spans="1:7">
      <c r="A167" s="128" t="s">
        <v>218</v>
      </c>
      <c r="C167" s="1"/>
      <c r="D167" s="1"/>
      <c r="E167" s="1"/>
      <c r="F167" s="1"/>
      <c r="G167" s="1"/>
    </row>
    <row r="168" spans="1:7">
      <c r="A168" s="128" t="s">
        <v>219</v>
      </c>
      <c r="C168" s="1"/>
      <c r="D168" s="1"/>
      <c r="E168" s="1"/>
      <c r="F168" s="1"/>
      <c r="G168" s="1"/>
    </row>
    <row r="169" spans="1:7">
      <c r="A169" s="128" t="s">
        <v>220</v>
      </c>
      <c r="C169" s="1"/>
      <c r="D169" s="1"/>
      <c r="E169" s="1"/>
      <c r="F169" s="1"/>
      <c r="G169" s="1"/>
    </row>
    <row r="170" spans="1:7">
      <c r="C170" s="1"/>
      <c r="D170" s="1"/>
      <c r="E170" s="1"/>
      <c r="F170" s="1"/>
      <c r="G170" s="1"/>
    </row>
    <row r="171" spans="1:7">
      <c r="A171" s="91" t="s">
        <v>221</v>
      </c>
      <c r="B171" s="100">
        <v>10</v>
      </c>
    </row>
    <row r="172" spans="1:7">
      <c r="A172" s="14" t="s">
        <v>222</v>
      </c>
    </row>
    <row r="173" spans="1:7">
      <c r="A173" s="91" t="s">
        <v>223</v>
      </c>
      <c r="B173" s="100">
        <v>5</v>
      </c>
    </row>
    <row r="174" spans="1:7">
      <c r="A174" s="14" t="s">
        <v>224</v>
      </c>
    </row>
    <row r="176" spans="1:7">
      <c r="A176" s="91" t="s">
        <v>225</v>
      </c>
      <c r="B176" s="100">
        <v>3</v>
      </c>
    </row>
    <row r="177" spans="1:1">
      <c r="A177" s="83" t="s">
        <v>226</v>
      </c>
    </row>
    <row r="178" spans="1:1">
      <c r="A178" s="83" t="s">
        <v>227</v>
      </c>
    </row>
    <row r="179" spans="1:1">
      <c r="A179" s="83" t="s">
        <v>228</v>
      </c>
    </row>
    <row r="180" spans="1:1">
      <c r="A180" s="83" t="s">
        <v>229</v>
      </c>
    </row>
    <row r="181" spans="1:1">
      <c r="A181" s="83" t="s">
        <v>230</v>
      </c>
    </row>
    <row r="182" spans="1:1">
      <c r="A182" s="117" t="s">
        <v>231</v>
      </c>
    </row>
    <row r="183" spans="1:1">
      <c r="A183" s="83" t="s">
        <v>231</v>
      </c>
    </row>
    <row r="184" spans="1:1">
      <c r="A184" s="83" t="s">
        <v>232</v>
      </c>
    </row>
    <row r="185" spans="1:1">
      <c r="A185" s="83"/>
    </row>
    <row r="186" spans="1:1">
      <c r="A186" s="83"/>
    </row>
    <row r="187" spans="1:1">
      <c r="A187" s="83"/>
    </row>
    <row r="188" spans="1:1">
      <c r="A188" s="83"/>
    </row>
    <row r="189" spans="1:1">
      <c r="A189" s="83"/>
    </row>
    <row r="190" spans="1:1">
      <c r="A190" s="116"/>
    </row>
    <row r="191" spans="1:1">
      <c r="A191" s="83"/>
    </row>
  </sheetData>
  <mergeCells count="3">
    <mergeCell ref="C103:E103"/>
    <mergeCell ref="C151:G151"/>
    <mergeCell ref="C166:G170"/>
  </mergeCells>
  <pageMargins left="0.17013888888888901" right="0.17013888888888901" top="1.0458333333333301" bottom="1.0458333333333301" header="0.511811023622047" footer="0.511811023622047"/>
  <pageSetup paperSize="9" pageOrder="overThenDown"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426</TotalTime>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rekapitulacija</vt:lpstr>
      <vt:lpstr>medicinska</vt:lpstr>
      <vt:lpstr>medicinska_oprema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dc:creator>
  <dc:description/>
  <cp:lastModifiedBy>Uporabnik</cp:lastModifiedBy>
  <cp:revision>125</cp:revision>
  <cp:lastPrinted>2022-10-13T10:14:38Z</cp:lastPrinted>
  <dcterms:created xsi:type="dcterms:W3CDTF">2022-06-15T07:21:40Z</dcterms:created>
  <dcterms:modified xsi:type="dcterms:W3CDTF">2022-10-13T10:14:45Z</dcterms:modified>
  <dc:language>sl-SI</dc:language>
</cp:coreProperties>
</file>