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a_delovni_zvezek"/>
  <workbookProtection workbookPassword="DE13" lockStructure="1"/>
  <bookViews>
    <workbookView xWindow="0" yWindow="-15" windowWidth="14385" windowHeight="12855" tabRatio="880" activeTab="2"/>
  </bookViews>
  <sheets>
    <sheet name="REKAPITULACIJA " sheetId="1" r:id="rId1"/>
    <sheet name="prva stran_endoskopija" sheetId="2" r:id="rId2"/>
    <sheet name="ENDOSKOP" sheetId="3" r:id="rId3"/>
    <sheet name="prva stran_kuhinja" sheetId="4" r:id="rId4"/>
    <sheet name="KUHINJA" sheetId="5" r:id="rId5"/>
    <sheet name="prva stran_zunanja" sheetId="6" r:id="rId6"/>
    <sheet name="ZUNANJA" sheetId="7" r:id="rId7"/>
    <sheet name="prva stran_ekološki otok" sheetId="8" r:id="rId8"/>
    <sheet name="OTOK" sheetId="9" r:id="rId9"/>
  </sheets>
  <definedNames>
    <definedName name="AA">#REF!</definedName>
    <definedName name="AA_1">#REF!</definedName>
    <definedName name="AAA">#REF!</definedName>
    <definedName name="AAA_1">#REF!</definedName>
    <definedName name="agregat">#REF!</definedName>
    <definedName name="Excel_BuiltIn_Print_Area">ENDOSKOP!$A$1:$H$446</definedName>
    <definedName name="Excel_BuiltIn_Print_Area_1">KUHINJA!$A$1:$H$1220</definedName>
    <definedName name="Excel_BuiltIn_Print_Area_10_1">#REF!</definedName>
    <definedName name="Excel_BuiltIn_Print_Area_16">#REF!</definedName>
    <definedName name="Excel_BuiltIn_Print_Area_16_1">#REF!</definedName>
    <definedName name="Excel_BuiltIn_Print_Area_16_2">#REF!</definedName>
    <definedName name="Excel_BuiltIn_Print_Area_16_3">#REF!</definedName>
    <definedName name="Excel_BuiltIn_Print_Area_2">ZUNANJA!$A$1:$I$317</definedName>
    <definedName name="Excel_BuiltIn_Print_Area_2_1">ENDOSKOP!$A$1:$I$121</definedName>
    <definedName name="Excel_BuiltIn_Print_Area_2_1_1">#REF!</definedName>
    <definedName name="Excel_BuiltIn_Print_Area_2_2">ENDOSKOP!$A$1:$H$73</definedName>
    <definedName name="Excel_BuiltIn_Print_Area_3_1">KUHINJA!$A$1:$H$1157</definedName>
    <definedName name="Excel_BuiltIn_Print_Area_3_2">KUHINJA!$A$1:$I$141</definedName>
    <definedName name="Excel_BuiltIn_Print_Area_3_3">KUHINJA!$A$1:$H$88</definedName>
    <definedName name="Excel_BuiltIn_Print_Area_5_1">OTOK!$A$1:$I$181</definedName>
    <definedName name="Excel_BuiltIn_Print_Area_8_1">#REF!</definedName>
    <definedName name="izves">#REF!</definedName>
    <definedName name="izves_1">#REF!</definedName>
    <definedName name="izves_2">#REF!</definedName>
    <definedName name="izves_3">#REF!</definedName>
    <definedName name="izvesek">#REF!</definedName>
    <definedName name="oddusek">#REF!</definedName>
    <definedName name="oprema">#REF!</definedName>
    <definedName name="_xlnm.Print_Area" localSheetId="2">ENDOSKOP!$A$1:$H$445</definedName>
    <definedName name="_xlnm.Print_Area" localSheetId="4">KUHINJA!$A$1:$H$1156</definedName>
    <definedName name="_xlnm.Print_Area" localSheetId="8">OTOK!$A$1:$H$27</definedName>
    <definedName name="_xlnm.Print_Area" localSheetId="7">'prva stran_ekološki otok'!$A$1:$F$53</definedName>
    <definedName name="_xlnm.Print_Area" localSheetId="1">'prva stran_endoskopija'!$A$1:$F$53</definedName>
    <definedName name="_xlnm.Print_Area" localSheetId="3">'prva stran_kuhinja'!$A$1:$F$53</definedName>
    <definedName name="_xlnm.Print_Area" localSheetId="5">'prva stran_zunanja'!$A$1:$F$53</definedName>
    <definedName name="_xlnm.Print_Area" localSheetId="6">ZUNANJA!$A$1:$H$153</definedName>
    <definedName name="svetilka">#REF!</definedName>
    <definedName name="_xlnm.Print_Titles" localSheetId="2">ENDOSKOP!$3:$5</definedName>
    <definedName name="_xlnm.Print_Titles" localSheetId="4">KUHINJA!$2:$4</definedName>
    <definedName name="_xlnm.Print_Titles" localSheetId="8">OTOK!$4:$5</definedName>
    <definedName name="_xlnm.Print_Titles" localSheetId="6">ZUNANJA!$3:$5</definedName>
    <definedName name="totem">#REF!</definedName>
    <definedName name="totem_1">#REF!</definedName>
    <definedName name="totem_2">#REF!</definedName>
    <definedName name="totem_3">#REF!</definedName>
    <definedName name="totm">#REF!</definedName>
    <definedName name="totm_1">#REF!</definedName>
    <definedName name="totm_2">#REF!</definedName>
    <definedName name="totm_3">#REF!</definedName>
    <definedName name="zastavka">#REF!</definedName>
  </definedNames>
  <calcPr calcId="145621"/>
</workbook>
</file>

<file path=xl/calcChain.xml><?xml version="1.0" encoding="utf-8"?>
<calcChain xmlns="http://schemas.openxmlformats.org/spreadsheetml/2006/main">
  <c r="H230" i="3" l="1"/>
  <c r="H8" i="3"/>
  <c r="H10" i="3"/>
  <c r="H12" i="3"/>
  <c r="H14" i="3"/>
  <c r="H16" i="3"/>
  <c r="H18" i="3"/>
  <c r="H20" i="3"/>
  <c r="H22" i="3"/>
  <c r="H24" i="3"/>
  <c r="H26" i="3"/>
  <c r="H30" i="3"/>
  <c r="H31" i="3"/>
  <c r="H32" i="3"/>
  <c r="H36" i="3"/>
  <c r="H38" i="3"/>
  <c r="H40" i="3"/>
  <c r="H42" i="3"/>
  <c r="H46" i="3"/>
  <c r="H49" i="3"/>
  <c r="H50" i="3"/>
  <c r="H53" i="3"/>
  <c r="H54" i="3"/>
  <c r="H57" i="3"/>
  <c r="H59" i="3"/>
  <c r="H62" i="3"/>
  <c r="H63" i="3"/>
  <c r="H66" i="3"/>
  <c r="H67" i="3"/>
  <c r="H68" i="3"/>
  <c r="H69" i="3"/>
  <c r="H71" i="3"/>
  <c r="H80" i="3"/>
  <c r="H82" i="3"/>
  <c r="H84" i="3"/>
  <c r="H87" i="3"/>
  <c r="H89" i="3"/>
  <c r="H91" i="3"/>
  <c r="H93" i="3"/>
  <c r="H96" i="3"/>
  <c r="H97" i="3"/>
  <c r="H100" i="3"/>
  <c r="H103" i="3"/>
  <c r="H106" i="3"/>
  <c r="H109" i="3"/>
  <c r="H116" i="3"/>
  <c r="H117" i="3"/>
  <c r="H118" i="3"/>
  <c r="H119" i="3"/>
  <c r="H120" i="3"/>
  <c r="H121" i="3"/>
  <c r="H122" i="3"/>
  <c r="H125" i="3"/>
  <c r="H126" i="3"/>
  <c r="H130" i="3"/>
  <c r="H131" i="3"/>
  <c r="H132" i="3"/>
  <c r="H135" i="3"/>
  <c r="H136" i="3"/>
  <c r="H140" i="3"/>
  <c r="H141" i="3"/>
  <c r="H142" i="3"/>
  <c r="H143" i="3"/>
  <c r="H144" i="3"/>
  <c r="H145" i="3"/>
  <c r="H148" i="3"/>
  <c r="H149" i="3"/>
  <c r="H152" i="3"/>
  <c r="H153" i="3"/>
  <c r="H154" i="3"/>
  <c r="H155" i="3"/>
  <c r="H156" i="3"/>
  <c r="H157" i="3"/>
  <c r="H160" i="3"/>
  <c r="H161" i="3"/>
  <c r="H162" i="3"/>
  <c r="H163" i="3"/>
  <c r="H164" i="3"/>
  <c r="H165" i="3"/>
  <c r="H167" i="3"/>
  <c r="H170" i="3"/>
  <c r="H172" i="3"/>
  <c r="H176" i="3"/>
  <c r="H177" i="3"/>
  <c r="H179" i="3"/>
  <c r="H183" i="3"/>
  <c r="H184" i="3"/>
  <c r="H185" i="3"/>
  <c r="H187" i="3"/>
  <c r="H188" i="3"/>
  <c r="H189" i="3"/>
  <c r="H190" i="3"/>
  <c r="H195" i="3"/>
  <c r="H196" i="3"/>
  <c r="H198" i="3"/>
  <c r="H199" i="3"/>
  <c r="H200" i="3"/>
  <c r="H203" i="3"/>
  <c r="H211" i="3"/>
  <c r="H212" i="3"/>
  <c r="H213" i="3"/>
  <c r="H214" i="3"/>
  <c r="H215" i="3"/>
  <c r="H217" i="3"/>
  <c r="H218" i="3"/>
  <c r="H219" i="3"/>
  <c r="H220" i="3"/>
  <c r="H221" i="3"/>
  <c r="H222" i="3"/>
  <c r="H223" i="3"/>
  <c r="H224" i="3"/>
  <c r="H225" i="3"/>
  <c r="H226" i="3"/>
  <c r="H227" i="3"/>
  <c r="H228" i="3"/>
  <c r="H229" i="3"/>
  <c r="H232" i="3"/>
  <c r="H236" i="3"/>
  <c r="H237" i="3"/>
  <c r="H238" i="3"/>
  <c r="H239" i="3"/>
  <c r="H240" i="3"/>
  <c r="H242" i="3"/>
  <c r="H243" i="3"/>
  <c r="H244" i="3"/>
  <c r="H245" i="3"/>
  <c r="H246" i="3"/>
  <c r="H247" i="3"/>
  <c r="H248" i="3"/>
  <c r="H249" i="3"/>
  <c r="H250" i="3"/>
  <c r="H251" i="3"/>
  <c r="H252" i="3"/>
  <c r="H253" i="3"/>
  <c r="H254" i="3"/>
  <c r="H255" i="3"/>
  <c r="H272" i="3"/>
  <c r="H279" i="3"/>
  <c r="H280" i="3"/>
  <c r="H281" i="3"/>
  <c r="H282" i="3"/>
  <c r="H285" i="3"/>
  <c r="H286" i="3"/>
  <c r="H287" i="3"/>
  <c r="H290" i="3"/>
  <c r="H291" i="3"/>
  <c r="H292" i="3"/>
  <c r="H293" i="3"/>
  <c r="H294" i="3"/>
  <c r="H295" i="3"/>
  <c r="H297" i="3"/>
  <c r="H299" i="3"/>
  <c r="H302" i="3"/>
  <c r="H304" i="3"/>
  <c r="H306" i="3"/>
  <c r="H309" i="3"/>
  <c r="H310" i="3"/>
  <c r="H311" i="3"/>
  <c r="H312" i="3"/>
  <c r="H314" i="3"/>
  <c r="H321" i="3"/>
  <c r="H324" i="3"/>
  <c r="H325" i="3"/>
  <c r="H326" i="3"/>
  <c r="H327" i="3"/>
  <c r="H330" i="3"/>
  <c r="H333" i="3"/>
  <c r="H334" i="3"/>
  <c r="H335" i="3"/>
  <c r="H336" i="3"/>
  <c r="H337" i="3"/>
  <c r="H341" i="3"/>
  <c r="H342" i="3"/>
  <c r="H344" i="3"/>
  <c r="H346" i="3"/>
  <c r="H355" i="3"/>
  <c r="H358" i="3"/>
  <c r="H361" i="3"/>
  <c r="H364" i="3"/>
  <c r="H367" i="3"/>
  <c r="H369" i="3"/>
  <c r="H371" i="3"/>
  <c r="H374" i="3"/>
  <c r="H376" i="3"/>
  <c r="H378" i="3"/>
  <c r="H380" i="3"/>
  <c r="H382" i="3"/>
  <c r="H384" i="3"/>
  <c r="H386" i="3"/>
  <c r="H388" i="3"/>
  <c r="H390" i="3"/>
  <c r="H392" i="3"/>
  <c r="H395" i="3"/>
  <c r="H396" i="3"/>
  <c r="H397" i="3"/>
  <c r="H399" i="3"/>
  <c r="H401" i="3"/>
  <c r="H403" i="3"/>
  <c r="H405" i="3"/>
  <c r="H407" i="3"/>
  <c r="H408" i="3"/>
  <c r="H417" i="3"/>
  <c r="H420" i="3"/>
  <c r="H422" i="3"/>
  <c r="H425" i="3"/>
  <c r="H428" i="3"/>
  <c r="H430" i="3"/>
  <c r="H432" i="3"/>
  <c r="H434" i="3"/>
  <c r="H436" i="3"/>
  <c r="H438" i="3"/>
  <c r="H440" i="3"/>
  <c r="H442" i="3"/>
  <c r="H6" i="5"/>
  <c r="H8" i="5"/>
  <c r="H88" i="5" s="1"/>
  <c r="H10" i="5"/>
  <c r="H12" i="5"/>
  <c r="H14" i="5"/>
  <c r="H17" i="5"/>
  <c r="H19" i="5"/>
  <c r="H21" i="5"/>
  <c r="H23" i="5"/>
  <c r="H25" i="5"/>
  <c r="H27" i="5"/>
  <c r="H29" i="5"/>
  <c r="H31" i="5"/>
  <c r="H33" i="5"/>
  <c r="H35" i="5"/>
  <c r="H37" i="5"/>
  <c r="H40" i="5"/>
  <c r="H41" i="5"/>
  <c r="H42" i="5"/>
  <c r="H43" i="5"/>
  <c r="H47" i="5"/>
  <c r="H48" i="5"/>
  <c r="H49" i="5"/>
  <c r="H50" i="5"/>
  <c r="H53" i="5"/>
  <c r="H54" i="5"/>
  <c r="H58" i="5"/>
  <c r="H59" i="5"/>
  <c r="H60" i="5"/>
  <c r="H61" i="5"/>
  <c r="H64" i="5"/>
  <c r="H66" i="5"/>
  <c r="H69" i="5"/>
  <c r="H72" i="5"/>
  <c r="H73" i="5"/>
  <c r="H76" i="5"/>
  <c r="H78" i="5"/>
  <c r="H81" i="5"/>
  <c r="H82" i="5"/>
  <c r="H83" i="5"/>
  <c r="H85" i="5"/>
  <c r="H95" i="5"/>
  <c r="H97" i="5"/>
  <c r="H99" i="5"/>
  <c r="H102" i="5"/>
  <c r="H104" i="5"/>
  <c r="H106" i="5"/>
  <c r="H108" i="5"/>
  <c r="H110" i="5"/>
  <c r="H112" i="5"/>
  <c r="H115" i="5"/>
  <c r="H116" i="5"/>
  <c r="H119" i="5"/>
  <c r="H122" i="5"/>
  <c r="H125" i="5"/>
  <c r="H128" i="5"/>
  <c r="H136" i="5"/>
  <c r="H137" i="5"/>
  <c r="H138" i="5"/>
  <c r="H139" i="5"/>
  <c r="H140" i="5"/>
  <c r="H141" i="5"/>
  <c r="H142" i="5"/>
  <c r="H143" i="5"/>
  <c r="H144" i="5"/>
  <c r="H145" i="5"/>
  <c r="H148" i="5"/>
  <c r="H149" i="5"/>
  <c r="H153" i="5"/>
  <c r="H154" i="5"/>
  <c r="H155" i="5"/>
  <c r="H156" i="5"/>
  <c r="H160" i="5"/>
  <c r="H164" i="5"/>
  <c r="H165" i="5"/>
  <c r="H169" i="5"/>
  <c r="H170" i="5"/>
  <c r="H174" i="5"/>
  <c r="H175" i="5"/>
  <c r="H176" i="5"/>
  <c r="H177" i="5"/>
  <c r="H180" i="5"/>
  <c r="H181" i="5"/>
  <c r="H182" i="5"/>
  <c r="H183" i="5"/>
  <c r="H184" i="5"/>
  <c r="H185" i="5"/>
  <c r="H186" i="5"/>
  <c r="H187" i="5"/>
  <c r="H188" i="5"/>
  <c r="H189" i="5"/>
  <c r="H190" i="5"/>
  <c r="H191" i="5"/>
  <c r="H192" i="5"/>
  <c r="H193" i="5"/>
  <c r="H194" i="5"/>
  <c r="H197" i="5"/>
  <c r="H198" i="5"/>
  <c r="H199" i="5"/>
  <c r="H200" i="5"/>
  <c r="H201" i="5"/>
  <c r="H205" i="5"/>
  <c r="H206" i="5"/>
  <c r="H207" i="5"/>
  <c r="H208" i="5"/>
  <c r="H209" i="5"/>
  <c r="H210" i="5"/>
  <c r="H211" i="5"/>
  <c r="H212" i="5"/>
  <c r="H213" i="5"/>
  <c r="H214" i="5"/>
  <c r="H215" i="5"/>
  <c r="H216" i="5"/>
  <c r="H217" i="5"/>
  <c r="H218" i="5"/>
  <c r="H219" i="5"/>
  <c r="H220" i="5"/>
  <c r="H223" i="5"/>
  <c r="H226" i="5"/>
  <c r="H229" i="5"/>
  <c r="H237" i="5"/>
  <c r="H240" i="5"/>
  <c r="H243" i="5"/>
  <c r="H251" i="5"/>
  <c r="H252" i="5"/>
  <c r="H253" i="5"/>
  <c r="H255" i="5"/>
  <c r="H256" i="5"/>
  <c r="H257" i="5"/>
  <c r="H258" i="5"/>
  <c r="H259" i="5"/>
  <c r="H260" i="5"/>
  <c r="H261" i="5"/>
  <c r="H262" i="5"/>
  <c r="H263" i="5"/>
  <c r="H264" i="5"/>
  <c r="H265" i="5"/>
  <c r="H266" i="5"/>
  <c r="H267" i="5"/>
  <c r="H268" i="5"/>
  <c r="H270" i="5"/>
  <c r="H271" i="5"/>
  <c r="H272" i="5"/>
  <c r="H273" i="5"/>
  <c r="H275" i="5"/>
  <c r="H276" i="5"/>
  <c r="H277" i="5"/>
  <c r="H278" i="5"/>
  <c r="H279" i="5"/>
  <c r="H280" i="5"/>
  <c r="H281" i="5"/>
  <c r="H282" i="5"/>
  <c r="H283" i="5"/>
  <c r="H284" i="5"/>
  <c r="H285" i="5"/>
  <c r="H286" i="5"/>
  <c r="H296" i="5"/>
  <c r="H302" i="5"/>
  <c r="H304" i="5"/>
  <c r="H306" i="5"/>
  <c r="H308" i="5"/>
  <c r="H310" i="5"/>
  <c r="H313" i="5"/>
  <c r="H316" i="5"/>
  <c r="H319" i="5"/>
  <c r="H322" i="5"/>
  <c r="H323" i="5"/>
  <c r="H324" i="5"/>
  <c r="H325" i="5"/>
  <c r="H326" i="5"/>
  <c r="H327" i="5"/>
  <c r="H328" i="5"/>
  <c r="H329" i="5"/>
  <c r="H330" i="5"/>
  <c r="H331" i="5"/>
  <c r="H332" i="5"/>
  <c r="H342" i="5"/>
  <c r="H343" i="5"/>
  <c r="H378" i="5" s="1"/>
  <c r="H344" i="5"/>
  <c r="H345" i="5"/>
  <c r="H348" i="5"/>
  <c r="H349" i="5"/>
  <c r="H352" i="5"/>
  <c r="H355" i="5"/>
  <c r="H356" i="5"/>
  <c r="H357" i="5"/>
  <c r="H358" i="5"/>
  <c r="H359" i="5"/>
  <c r="H360" i="5"/>
  <c r="H363" i="5"/>
  <c r="H364" i="5"/>
  <c r="H365" i="5"/>
  <c r="H366" i="5"/>
  <c r="H367" i="5"/>
  <c r="H368" i="5"/>
  <c r="H369" i="5"/>
  <c r="H370" i="5"/>
  <c r="H371" i="5"/>
  <c r="H372" i="5"/>
  <c r="H374" i="5"/>
  <c r="H376" i="5"/>
  <c r="H383" i="5"/>
  <c r="H384" i="5"/>
  <c r="H387" i="5"/>
  <c r="H390" i="5"/>
  <c r="H391" i="5"/>
  <c r="H394" i="5"/>
  <c r="H395" i="5"/>
  <c r="H396" i="5"/>
  <c r="H397" i="5"/>
  <c r="H401" i="5"/>
  <c r="H403" i="5"/>
  <c r="H405" i="5"/>
  <c r="H407" i="5"/>
  <c r="H409" i="5"/>
  <c r="H411" i="5"/>
  <c r="H413" i="5"/>
  <c r="H421" i="5"/>
  <c r="H433" i="5" s="1"/>
  <c r="H424" i="5"/>
  <c r="H427" i="5"/>
  <c r="H429" i="5"/>
  <c r="H431" i="5"/>
  <c r="H439" i="5"/>
  <c r="H441" i="5"/>
  <c r="H443" i="5"/>
  <c r="H446" i="5"/>
  <c r="H447" i="5"/>
  <c r="H448" i="5"/>
  <c r="H449" i="5"/>
  <c r="H450" i="5"/>
  <c r="H461" i="5"/>
  <c r="H463" i="5"/>
  <c r="H466" i="5"/>
  <c r="H469" i="5"/>
  <c r="H471" i="5"/>
  <c r="H474" i="5"/>
  <c r="H477" i="5"/>
  <c r="H480" i="5"/>
  <c r="H483" i="5"/>
  <c r="H486" i="5"/>
  <c r="H489" i="5"/>
  <c r="H491" i="5"/>
  <c r="H493" i="5"/>
  <c r="H495" i="5"/>
  <c r="H498" i="5"/>
  <c r="H500" i="5"/>
  <c r="H502" i="5"/>
  <c r="H504" i="5"/>
  <c r="H506" i="5"/>
  <c r="H508" i="5"/>
  <c r="H510" i="5"/>
  <c r="H512" i="5"/>
  <c r="H514" i="5"/>
  <c r="H516" i="5"/>
  <c r="H519" i="5"/>
  <c r="H520" i="5"/>
  <c r="H521" i="5"/>
  <c r="H522" i="5"/>
  <c r="H523" i="5"/>
  <c r="H525" i="5"/>
  <c r="H527" i="5"/>
  <c r="H529" i="5"/>
  <c r="H531" i="5"/>
  <c r="H533" i="5"/>
  <c r="H535" i="5"/>
  <c r="H541" i="5"/>
  <c r="H543" i="5"/>
  <c r="H547" i="5"/>
  <c r="H549" i="5"/>
  <c r="H551" i="5"/>
  <c r="H553" i="5"/>
  <c r="H555" i="5"/>
  <c r="H557" i="5"/>
  <c r="H559" i="5"/>
  <c r="H561" i="5"/>
  <c r="H563" i="5"/>
  <c r="H565" i="5"/>
  <c r="H572" i="5"/>
  <c r="H599" i="5" s="1"/>
  <c r="H575" i="5"/>
  <c r="H577" i="5"/>
  <c r="H579" i="5"/>
  <c r="H583" i="5"/>
  <c r="H586" i="5"/>
  <c r="H588" i="5"/>
  <c r="H590" i="5"/>
  <c r="H592" i="5"/>
  <c r="H594" i="5"/>
  <c r="H596" i="5"/>
  <c r="H606" i="5"/>
  <c r="H609" i="5"/>
  <c r="H637" i="5" s="1"/>
  <c r="H612" i="5"/>
  <c r="H615" i="5"/>
  <c r="H618" i="5"/>
  <c r="H621" i="5"/>
  <c r="H622" i="5"/>
  <c r="H624" i="5"/>
  <c r="H626" i="5"/>
  <c r="H628" i="5"/>
  <c r="H630" i="5"/>
  <c r="H632" i="5"/>
  <c r="H634" i="5"/>
  <c r="H642" i="5"/>
  <c r="H665" i="5" s="1"/>
  <c r="H652" i="5"/>
  <c r="H654" i="5"/>
  <c r="H656" i="5"/>
  <c r="H658" i="5"/>
  <c r="H660" i="5"/>
  <c r="H662" i="5"/>
  <c r="H673" i="5"/>
  <c r="H674" i="5"/>
  <c r="H675" i="5"/>
  <c r="H676" i="5"/>
  <c r="H677" i="5"/>
  <c r="H678" i="5"/>
  <c r="H679" i="5"/>
  <c r="H680" i="5"/>
  <c r="H681" i="5"/>
  <c r="H682" i="5"/>
  <c r="H683" i="5"/>
  <c r="H684" i="5"/>
  <c r="H685" i="5"/>
  <c r="H686" i="5"/>
  <c r="H687" i="5"/>
  <c r="H688" i="5"/>
  <c r="H689" i="5"/>
  <c r="H690" i="5"/>
  <c r="H691" i="5"/>
  <c r="H692" i="5"/>
  <c r="H694" i="5"/>
  <c r="H695" i="5"/>
  <c r="H696" i="5"/>
  <c r="H697" i="5"/>
  <c r="H698" i="5"/>
  <c r="H699" i="5"/>
  <c r="H700" i="5"/>
  <c r="H701" i="5"/>
  <c r="H703" i="5"/>
  <c r="H704" i="5"/>
  <c r="H705" i="5"/>
  <c r="H706" i="5"/>
  <c r="H707" i="5"/>
  <c r="H708" i="5"/>
  <c r="H710" i="5"/>
  <c r="H711" i="5"/>
  <c r="H712" i="5"/>
  <c r="H713" i="5"/>
  <c r="H714" i="5"/>
  <c r="H715" i="5"/>
  <c r="H716" i="5"/>
  <c r="H717" i="5"/>
  <c r="H718" i="5"/>
  <c r="H719" i="5"/>
  <c r="H720" i="5"/>
  <c r="H721" i="5"/>
  <c r="H722" i="5"/>
  <c r="H723" i="5"/>
  <c r="H724" i="5"/>
  <c r="H725" i="5"/>
  <c r="H726" i="5"/>
  <c r="H727" i="5"/>
  <c r="H728" i="5"/>
  <c r="H729" i="5"/>
  <c r="H731" i="5"/>
  <c r="H732" i="5"/>
  <c r="H733" i="5"/>
  <c r="H734" i="5"/>
  <c r="H735" i="5"/>
  <c r="H736" i="5"/>
  <c r="H737" i="5"/>
  <c r="H738" i="5"/>
  <c r="H739" i="5"/>
  <c r="H740" i="5"/>
  <c r="H741" i="5"/>
  <c r="H742" i="5"/>
  <c r="H744" i="5"/>
  <c r="H745" i="5"/>
  <c r="B746" i="5"/>
  <c r="H750" i="5"/>
  <c r="H751" i="5"/>
  <c r="H752" i="5"/>
  <c r="H753" i="5"/>
  <c r="H754" i="5"/>
  <c r="H755" i="5"/>
  <c r="H756" i="5"/>
  <c r="H757" i="5"/>
  <c r="H758" i="5"/>
  <c r="H759" i="5"/>
  <c r="H760" i="5"/>
  <c r="H761" i="5"/>
  <c r="H762" i="5"/>
  <c r="H763" i="5"/>
  <c r="H764" i="5"/>
  <c r="H765" i="5"/>
  <c r="H766" i="5"/>
  <c r="H767" i="5"/>
  <c r="H768" i="5"/>
  <c r="H769" i="5"/>
  <c r="H771" i="5"/>
  <c r="H772" i="5"/>
  <c r="H773" i="5"/>
  <c r="H774" i="5"/>
  <c r="H775" i="5"/>
  <c r="H776" i="5"/>
  <c r="H777" i="5"/>
  <c r="H779" i="5"/>
  <c r="H780" i="5"/>
  <c r="E781" i="5"/>
  <c r="H781" i="5"/>
  <c r="H782" i="5"/>
  <c r="H783" i="5"/>
  <c r="H785" i="5"/>
  <c r="H786" i="5"/>
  <c r="H787" i="5"/>
  <c r="H788" i="5"/>
  <c r="H789" i="5"/>
  <c r="H790" i="5"/>
  <c r="H791" i="5"/>
  <c r="H792" i="5"/>
  <c r="H793" i="5"/>
  <c r="H794" i="5"/>
  <c r="H795" i="5"/>
  <c r="H796" i="5"/>
  <c r="H797" i="5"/>
  <c r="H798" i="5"/>
  <c r="H799" i="5"/>
  <c r="H800" i="5"/>
  <c r="H801" i="5"/>
  <c r="H802" i="5"/>
  <c r="H803" i="5"/>
  <c r="H804" i="5"/>
  <c r="H805" i="5"/>
  <c r="H807" i="5"/>
  <c r="H808" i="5"/>
  <c r="H809" i="5"/>
  <c r="H810" i="5"/>
  <c r="H811" i="5"/>
  <c r="H812" i="5"/>
  <c r="H813" i="5"/>
  <c r="H814" i="5"/>
  <c r="H815" i="5"/>
  <c r="H816" i="5"/>
  <c r="H817" i="5"/>
  <c r="H818" i="5"/>
  <c r="H820" i="5"/>
  <c r="H821" i="5"/>
  <c r="B822" i="5"/>
  <c r="H826" i="5"/>
  <c r="H827" i="5"/>
  <c r="H828" i="5"/>
  <c r="H829" i="5"/>
  <c r="H830" i="5"/>
  <c r="H831" i="5"/>
  <c r="H832" i="5"/>
  <c r="H833" i="5"/>
  <c r="H834" i="5"/>
  <c r="H835" i="5"/>
  <c r="H836" i="5"/>
  <c r="H837" i="5"/>
  <c r="H838" i="5"/>
  <c r="H839" i="5"/>
  <c r="H840" i="5"/>
  <c r="H841" i="5"/>
  <c r="H842" i="5"/>
  <c r="H843" i="5"/>
  <c r="H844" i="5"/>
  <c r="H845" i="5"/>
  <c r="H847" i="5"/>
  <c r="H848" i="5"/>
  <c r="H849" i="5"/>
  <c r="H850" i="5"/>
  <c r="H851" i="5"/>
  <c r="H852" i="5"/>
  <c r="H853" i="5"/>
  <c r="H855" i="5"/>
  <c r="H856" i="5"/>
  <c r="E857" i="5"/>
  <c r="H857" i="5"/>
  <c r="H858" i="5"/>
  <c r="H859" i="5"/>
  <c r="H861" i="5"/>
  <c r="H862" i="5"/>
  <c r="H863" i="5"/>
  <c r="H864" i="5"/>
  <c r="H865" i="5"/>
  <c r="H866" i="5"/>
  <c r="H867" i="5"/>
  <c r="H868" i="5"/>
  <c r="H869" i="5"/>
  <c r="H870" i="5"/>
  <c r="H871" i="5"/>
  <c r="H872" i="5"/>
  <c r="H873" i="5"/>
  <c r="H874" i="5"/>
  <c r="H875" i="5"/>
  <c r="H876" i="5"/>
  <c r="H877" i="5"/>
  <c r="H878" i="5"/>
  <c r="H879" i="5"/>
  <c r="H880" i="5"/>
  <c r="H882" i="5"/>
  <c r="H883" i="5"/>
  <c r="H884" i="5"/>
  <c r="H885" i="5"/>
  <c r="H886" i="5"/>
  <c r="H887" i="5"/>
  <c r="H888" i="5"/>
  <c r="H889" i="5"/>
  <c r="H890" i="5"/>
  <c r="H891" i="5"/>
  <c r="H892" i="5"/>
  <c r="H893" i="5"/>
  <c r="H895" i="5"/>
  <c r="H896" i="5"/>
  <c r="B897" i="5"/>
  <c r="H901" i="5"/>
  <c r="H902" i="5"/>
  <c r="H903" i="5"/>
  <c r="H905" i="5"/>
  <c r="G923" i="5" s="1"/>
  <c r="H907" i="5"/>
  <c r="H909" i="5"/>
  <c r="H910" i="5"/>
  <c r="H911" i="5"/>
  <c r="H912" i="5"/>
  <c r="H913" i="5"/>
  <c r="H914" i="5"/>
  <c r="H915" i="5"/>
  <c r="H916" i="5"/>
  <c r="H917" i="5"/>
  <c r="H918" i="5"/>
  <c r="H920" i="5"/>
  <c r="H921" i="5"/>
  <c r="H922" i="5"/>
  <c r="B923" i="5"/>
  <c r="H928" i="5"/>
  <c r="H929" i="5"/>
  <c r="H930" i="5"/>
  <c r="H931" i="5"/>
  <c r="H932" i="5"/>
  <c r="H933" i="5"/>
  <c r="H934" i="5"/>
  <c r="H935" i="5"/>
  <c r="H936" i="5"/>
  <c r="H937" i="5"/>
  <c r="H938" i="5"/>
  <c r="H939" i="5"/>
  <c r="H940" i="5"/>
  <c r="H941" i="5"/>
  <c r="H942" i="5"/>
  <c r="H943" i="5"/>
  <c r="H944" i="5"/>
  <c r="H945" i="5"/>
  <c r="H946" i="5"/>
  <c r="H947" i="5"/>
  <c r="H949" i="5"/>
  <c r="H950" i="5"/>
  <c r="H951" i="5"/>
  <c r="H952" i="5"/>
  <c r="H953" i="5"/>
  <c r="H954" i="5"/>
  <c r="H955" i="5"/>
  <c r="H956" i="5"/>
  <c r="H958" i="5"/>
  <c r="H959" i="5"/>
  <c r="E960" i="5"/>
  <c r="H960" i="5"/>
  <c r="H961" i="5"/>
  <c r="H962" i="5"/>
  <c r="H963" i="5"/>
  <c r="H964" i="5"/>
  <c r="H966" i="5"/>
  <c r="H967" i="5"/>
  <c r="H968" i="5"/>
  <c r="H969" i="5"/>
  <c r="H971" i="5"/>
  <c r="H972" i="5"/>
  <c r="H973" i="5"/>
  <c r="H974" i="5"/>
  <c r="H975" i="5"/>
  <c r="H976" i="5"/>
  <c r="H977" i="5"/>
  <c r="H978" i="5"/>
  <c r="H979" i="5"/>
  <c r="H980" i="5"/>
  <c r="H981" i="5"/>
  <c r="H982" i="5"/>
  <c r="H984" i="5"/>
  <c r="H985" i="5"/>
  <c r="H986" i="5"/>
  <c r="H1040" i="5"/>
  <c r="H1042" i="5"/>
  <c r="H1043" i="5"/>
  <c r="H1044" i="5"/>
  <c r="H1046" i="5"/>
  <c r="H1047" i="5"/>
  <c r="H1048" i="5"/>
  <c r="H1049" i="5"/>
  <c r="H1050" i="5"/>
  <c r="H1051" i="5"/>
  <c r="H1052" i="5"/>
  <c r="H1053" i="5"/>
  <c r="H1057" i="5"/>
  <c r="H1059" i="5"/>
  <c r="H1060" i="5"/>
  <c r="H1061" i="5"/>
  <c r="H1063" i="5"/>
  <c r="H1064" i="5"/>
  <c r="H1065" i="5"/>
  <c r="H1066" i="5"/>
  <c r="H1067" i="5"/>
  <c r="H1068" i="5"/>
  <c r="H1069" i="5"/>
  <c r="H1070" i="5"/>
  <c r="H1074" i="5"/>
  <c r="H1076" i="5"/>
  <c r="H1077" i="5"/>
  <c r="H1078" i="5"/>
  <c r="H1080" i="5"/>
  <c r="H1081" i="5"/>
  <c r="H1082" i="5"/>
  <c r="H1083" i="5"/>
  <c r="H1084" i="5"/>
  <c r="H1085" i="5"/>
  <c r="H1086" i="5"/>
  <c r="H1087" i="5"/>
  <c r="H1091" i="5"/>
  <c r="H1092" i="5"/>
  <c r="H1093" i="5"/>
  <c r="H1094" i="5"/>
  <c r="H1095" i="5"/>
  <c r="H1096" i="5"/>
  <c r="H1097" i="5"/>
  <c r="H1098" i="5"/>
  <c r="H1099" i="5"/>
  <c r="H1103" i="5"/>
  <c r="H1104" i="5"/>
  <c r="H1106" i="5"/>
  <c r="H1107" i="5"/>
  <c r="H1108" i="5"/>
  <c r="H1116" i="5"/>
  <c r="H1118" i="5"/>
  <c r="H1121" i="5"/>
  <c r="H1122" i="5"/>
  <c r="H1124" i="5"/>
  <c r="H1126" i="5"/>
  <c r="H1132" i="5"/>
  <c r="H1134" i="5"/>
  <c r="H1136" i="5"/>
  <c r="H1138" i="5"/>
  <c r="H1140" i="5"/>
  <c r="H1142" i="5"/>
  <c r="H1144" i="5"/>
  <c r="H1146" i="5"/>
  <c r="H1148" i="5"/>
  <c r="H1150" i="5"/>
  <c r="H1152" i="5"/>
  <c r="H1154" i="5"/>
  <c r="H7" i="9"/>
  <c r="H8" i="9"/>
  <c r="H11" i="9"/>
  <c r="H14" i="9"/>
  <c r="H16" i="9"/>
  <c r="H19" i="9"/>
  <c r="H27" i="9" s="1"/>
  <c r="H21" i="9"/>
  <c r="H23" i="9"/>
  <c r="H25" i="9"/>
  <c r="H7" i="7"/>
  <c r="H45" i="7" s="1"/>
  <c r="H9" i="7"/>
  <c r="H11" i="7"/>
  <c r="H13" i="7"/>
  <c r="H15" i="7"/>
  <c r="H17" i="7"/>
  <c r="H20" i="7"/>
  <c r="H23" i="7"/>
  <c r="H26" i="7"/>
  <c r="H28" i="7"/>
  <c r="H30" i="7"/>
  <c r="H32" i="7"/>
  <c r="H34" i="7"/>
  <c r="H36" i="7"/>
  <c r="H38" i="7"/>
  <c r="H40" i="7"/>
  <c r="H42" i="7"/>
  <c r="H51" i="7"/>
  <c r="H54" i="7"/>
  <c r="H55" i="7"/>
  <c r="H57" i="7"/>
  <c r="H59" i="7"/>
  <c r="H61" i="7"/>
  <c r="H63" i="7"/>
  <c r="H65" i="7"/>
  <c r="H67" i="7"/>
  <c r="H72" i="7"/>
  <c r="H74" i="7"/>
  <c r="H76" i="7"/>
  <c r="H78" i="7"/>
  <c r="H80" i="7"/>
  <c r="H82" i="7"/>
  <c r="H84" i="7"/>
  <c r="H86" i="7"/>
  <c r="H88" i="7"/>
  <c r="H93" i="7"/>
  <c r="H95" i="7"/>
  <c r="H98" i="7"/>
  <c r="H99" i="7"/>
  <c r="H100" i="7"/>
  <c r="H102" i="7"/>
  <c r="H104" i="7"/>
  <c r="H106" i="7"/>
  <c r="H109" i="7"/>
  <c r="H110" i="7"/>
  <c r="H111" i="7"/>
  <c r="H112" i="7"/>
  <c r="H113" i="7"/>
  <c r="H114" i="7"/>
  <c r="H115" i="7"/>
  <c r="H116" i="7"/>
  <c r="H117" i="7"/>
  <c r="H118" i="7"/>
  <c r="H119" i="7"/>
  <c r="H120" i="7"/>
  <c r="H121" i="7"/>
  <c r="H122" i="7"/>
  <c r="H123" i="7"/>
  <c r="H124" i="7"/>
  <c r="H126" i="7"/>
  <c r="H130" i="7"/>
  <c r="H132" i="7"/>
  <c r="H136" i="7"/>
  <c r="H138" i="7"/>
  <c r="H140" i="7"/>
  <c r="H142" i="7"/>
  <c r="H145" i="7"/>
  <c r="H146" i="7"/>
  <c r="H147" i="7"/>
  <c r="H149" i="7"/>
  <c r="H151" i="7"/>
  <c r="H567" i="5"/>
  <c r="H73" i="3" l="1"/>
  <c r="J5" i="1" s="1"/>
  <c r="H410" i="3"/>
  <c r="J11" i="1" s="1"/>
  <c r="H111" i="3"/>
  <c r="J6" i="1" s="1"/>
  <c r="G746" i="5"/>
  <c r="H1156" i="5"/>
  <c r="G822" i="5"/>
  <c r="H537" i="5"/>
  <c r="H298" i="5"/>
  <c r="H245" i="5"/>
  <c r="H130" i="5"/>
  <c r="H415" i="5"/>
  <c r="H153" i="7"/>
  <c r="H1129" i="5"/>
  <c r="G897" i="5"/>
  <c r="H1110" i="5"/>
  <c r="H453" i="5"/>
  <c r="H444" i="3"/>
  <c r="J12" i="1" s="1"/>
  <c r="H274" i="3"/>
  <c r="J8" i="1" s="1"/>
  <c r="G334" i="5"/>
  <c r="H334" i="5" s="1"/>
  <c r="H337" i="5" s="1"/>
  <c r="H348" i="3"/>
  <c r="J10" i="1" s="1"/>
  <c r="H316" i="3"/>
  <c r="J9" i="1" s="1"/>
  <c r="H205" i="3"/>
  <c r="J7" i="1" s="1"/>
  <c r="J13" i="1" l="1"/>
  <c r="H446" i="3"/>
  <c r="J16" i="1" l="1"/>
  <c r="J18" i="1" s="1"/>
  <c r="J19" i="1" s="1"/>
  <c r="J20" i="1" s="1"/>
</calcChain>
</file>

<file path=xl/sharedStrings.xml><?xml version="1.0" encoding="utf-8"?>
<sst xmlns="http://schemas.openxmlformats.org/spreadsheetml/2006/main" count="2862" uniqueCount="1249">
  <si>
    <t xml:space="preserve">4.REKAPITULACIJA - EL.INSTALACIJE </t>
  </si>
  <si>
    <t>A</t>
  </si>
  <si>
    <t>ENDOSKOPIJA</t>
  </si>
  <si>
    <t>A1</t>
  </si>
  <si>
    <t>RAZSVETLJAVA</t>
  </si>
  <si>
    <t>A2</t>
  </si>
  <si>
    <t>ZASILNA RAZSVETLJAVA</t>
  </si>
  <si>
    <t>A3</t>
  </si>
  <si>
    <t>INSTALACIJA ZA MOČ</t>
  </si>
  <si>
    <t>A4</t>
  </si>
  <si>
    <t>RAZDELILNIKI</t>
  </si>
  <si>
    <t>A5</t>
  </si>
  <si>
    <t>INSTALACIJA ZA IZENAČITEV POTENCIALOV</t>
  </si>
  <si>
    <t>A6</t>
  </si>
  <si>
    <t>UNIVERZALNO OŽIČENJE</t>
  </si>
  <si>
    <t>A7</t>
  </si>
  <si>
    <t>AVTOMATSKO POŽARNO JAVLJANJE</t>
  </si>
  <si>
    <t>A8</t>
  </si>
  <si>
    <t xml:space="preserve">KONTROLA PRISTOPA  </t>
  </si>
  <si>
    <t>PRIPRAVLJALNA IN ZAKLJUČNA DELA</t>
  </si>
  <si>
    <t xml:space="preserve"> </t>
  </si>
  <si>
    <t>SKUPAJ ENDOSKOPIJA</t>
  </si>
  <si>
    <t>KUHINJA</t>
  </si>
  <si>
    <t>B1</t>
  </si>
  <si>
    <t>B2</t>
  </si>
  <si>
    <t>B3</t>
  </si>
  <si>
    <t>B4</t>
  </si>
  <si>
    <t>B5</t>
  </si>
  <si>
    <t>B6</t>
  </si>
  <si>
    <t>B7</t>
  </si>
  <si>
    <t>UNIVERZALNO OŽIČENJE, HACCP</t>
  </si>
  <si>
    <t>B8</t>
  </si>
  <si>
    <t>B9</t>
  </si>
  <si>
    <t>OZVOČENJE</t>
  </si>
  <si>
    <t>B10</t>
  </si>
  <si>
    <t>B11</t>
  </si>
  <si>
    <t>B12</t>
  </si>
  <si>
    <t>B13</t>
  </si>
  <si>
    <t>B14</t>
  </si>
  <si>
    <t>DOVOD IZ TP</t>
  </si>
  <si>
    <t>B15</t>
  </si>
  <si>
    <t>B16</t>
  </si>
  <si>
    <t>DOMOFONSKA INŠTALACIJA</t>
  </si>
  <si>
    <t>B17</t>
  </si>
  <si>
    <t>C1</t>
  </si>
  <si>
    <t>ZUNANJA RAZSVETLJAVA</t>
  </si>
  <si>
    <t>C2</t>
  </si>
  <si>
    <t>ZUNANJA UREDITEV</t>
  </si>
  <si>
    <t>EKOLOŠKI OTOK</t>
  </si>
  <si>
    <t>E</t>
  </si>
  <si>
    <t>IZDELAVA PID DOKUMENTACIJE (cca. 1.5%)</t>
  </si>
  <si>
    <t>SKUPAJ ELEKTRO INSTALACIJE</t>
  </si>
  <si>
    <t>22% DDV</t>
  </si>
  <si>
    <t>VSE SKUPAJ</t>
  </si>
  <si>
    <t>Investitor:</t>
  </si>
  <si>
    <t xml:space="preserve">Splošna bolnica "Dr. Franca Derganca" Nova Gorica, </t>
  </si>
  <si>
    <t>Ulica padlih borcev 13a,5290 Šempeter pri Novi Gorici</t>
  </si>
  <si>
    <t>Objekt:</t>
  </si>
  <si>
    <t>2. faza izvedbe urgentnega centra</t>
  </si>
  <si>
    <t>Projektant:</t>
  </si>
  <si>
    <t xml:space="preserve">ELCOMP d.o.o., Kovinarska 7C, 8270 KRŠKO
</t>
  </si>
  <si>
    <t>št. projekta:</t>
  </si>
  <si>
    <t>0508 - 21 - 2</t>
  </si>
  <si>
    <t>elektro instalacije</t>
  </si>
  <si>
    <t>Ljubljana, marec 2016</t>
  </si>
  <si>
    <t>*** vse cene so brez DDV</t>
  </si>
  <si>
    <t>nudimo proizvod</t>
  </si>
  <si>
    <t>zap. št.</t>
  </si>
  <si>
    <t>opis</t>
  </si>
  <si>
    <t>enota</t>
  </si>
  <si>
    <t>količina</t>
  </si>
  <si>
    <t>proizvajalec / tip</t>
  </si>
  <si>
    <t>cena na enoto</t>
  </si>
  <si>
    <t>znesek</t>
  </si>
  <si>
    <t>SVETILKE</t>
  </si>
  <si>
    <t>A1.1</t>
  </si>
  <si>
    <r>
      <t>S1 - stropno vgradno svetilo kvadratne oblike 60x60cm, ohišje iz aluminija, opremljeno z LED 26W, 2925lm/W 4000K, z možnostjo DALI regulacije.
Stopnja zaščite po IEC529 IP65.
Minimalna življenjska doba &gt;50.000h, UGH&lt;19
Kot npr. ali enakovredno:
Proizvajalec: Esse-CI
Tip:</t>
    </r>
    <r>
      <rPr>
        <sz val="10"/>
        <color indexed="10"/>
        <rFont val="Arial"/>
        <family val="2"/>
        <charset val="1"/>
      </rPr>
      <t xml:space="preserve"> </t>
    </r>
  </si>
  <si>
    <t>kom</t>
  </si>
  <si>
    <t>A1.2</t>
  </si>
  <si>
    <r>
      <t xml:space="preserve">S1a - stropno vgradno svetilo kvadratne oblike, dimenzije 596x596x108 mm. Ohišje iz aluminija RAL9003, opremljeno z 4x24W T5 </t>
    </r>
    <r>
      <rPr>
        <b/>
        <sz val="10"/>
        <rFont val="Arial"/>
        <family val="2"/>
        <charset val="1"/>
      </rPr>
      <t>modra</t>
    </r>
    <r>
      <rPr>
        <sz val="10"/>
        <rFont val="Arial"/>
        <family val="2"/>
        <charset val="1"/>
      </rPr>
      <t>,  z možnostjo DALI regulacije.
Stopnja zaščite po IEC529 IP65.
Kot npr. ali enakovredno:
proizvajalec: Esse-ci
tip:ISI 65 VG</t>
    </r>
  </si>
  <si>
    <t>A1.3</t>
  </si>
  <si>
    <t>S2 - stropno vgradno svetilo okrogle oblike Φ-230mm, h-100mm. Svetilo opremljeno z LED 28W 3000K 2700lm. Ohišje opremljeno z ustreznim napajalnikom.
Stopnja zaščite po IEC529 IP44.
Minimalna življenjska doba &gt;50.000h, UGR&lt;19
Kot npr. ali enakovredno:
proizvajalec: Esse-ci
tip:Hall Large essential</t>
  </si>
  <si>
    <t>A1.4</t>
  </si>
  <si>
    <t>S3 - stropno vgradno svetilo kvadratne oblike 60x60cm, ohišje iz aluminija, opremljeno z LED 26W 2925lm/W 4000K .
Stopnja zaščite po IEC529 IP20.
Minimalna življenjska doba &gt;50.000h, UGH&lt;19
Kot npr. ali enakovredno:
proizvajalec:
tip:</t>
  </si>
  <si>
    <t>A1.5</t>
  </si>
  <si>
    <t>S4 - stropno vgradno svetilo okrogle oblike fi230 h-100. Svetilo opremljeno z LED 14W 3000K 1500lm. Ohišje opremljeno z ustreznim napajalnikom.
Stopnja zaščite po IEC529 IP44.
Minimalna življenjska doba &gt;50.000h, UGR&lt;19
Kot npr. ali enakovredno:
proizvajalec: Esse-ci
tip:Hall Large essential</t>
  </si>
  <si>
    <t>A1.6</t>
  </si>
  <si>
    <t>S8 - stensko linijsko svetilo pravokotne oblike dimenzije 600x74x38mm s stikalom na svetilki. Ohišje iz aluminija RAL9003 opremljeno z LED12W 4000K 1100lm.
Stopnja zaščite po IEC529 IP44.
kot npr.ali enakovredno:
proizvajalec: Esse-ci
tip:Bright PG</t>
  </si>
  <si>
    <t>A1.7</t>
  </si>
  <si>
    <t>S18 - linijsko nadgradno LED svetilo 1800x17.5x7mm. Karakteristike LED traku: vsaj 1040lm/m, 14,5W/m 4000K,napajalna napetost 24V. Tip čipa: 1. kvalitetni razred (Cree, Osram, Epistar), življenjska doba 50.000ur. Komplet z montažnim priborom in ustreznim napajalnikom.
Zaščita je IP20 po IEC 529.
število sklopov: 5
Kot npr. ali enakovredno:
Tip:FBM</t>
  </si>
  <si>
    <t>A1.8</t>
  </si>
  <si>
    <t>S19 - namizno dekorativno svetilo iz aluminija z gibljivo glavo, aluminij.
Kot npr.ali enakovredno:
proizvajalec:Artemide
tip:Tolomeo</t>
  </si>
  <si>
    <t>A1.9</t>
  </si>
  <si>
    <t>S27 - Stropno vgradno linijsko svetilo, pravokotne oblike, dimenzije 82x85x1087. Ohišje iz aluminija bele barve RAL9003 in opremljeno s sijalko 28W T5 3000K s polikarbonatnim pokrovom za enakomerno razpršitev svetlobe. Celotna dolžina kompozicije po navodilih arhitekta. Stopnja zaščite po IEC529 IP20. Kot npr.ali enakovredno:                Proizvajalec:Esse-ci                                         Tip:Ovvio display PG</t>
  </si>
  <si>
    <t>A1.10</t>
  </si>
  <si>
    <t>Komplet za lokalno avtomatsko regulacijo osvetljenosti prostora glede na zunanjo svetlobo, 1 kom krmilnik za krmiljenje dveh skupin svetilk, 1 kom odklopnik B6A 1-polni, 2 kom stenski nastavljalnik (dvojno tipkalo) v p/o dozi Φ-60mm, DALI krmiljenje, n/o doza 200x200x100mm nad spuščenim stropom, kot na primer Zumtobel, DIMLITE 2ch, koda:22161822 ali enakovredno</t>
  </si>
  <si>
    <t>kpl</t>
  </si>
  <si>
    <t>A1.11</t>
  </si>
  <si>
    <t>Stikalo za razsvetljavo antibakterijska izvedba    – vgradno/doza fi 60mm  , barva RAL 9010,  10A/250V, komplet</t>
  </si>
  <si>
    <t>* ustreza serija MODUL TEM Čatež ali enakovredno</t>
  </si>
  <si>
    <t xml:space="preserve"> - navadno</t>
  </si>
  <si>
    <t>kos</t>
  </si>
  <si>
    <t xml:space="preserve"> - menjalno </t>
  </si>
  <si>
    <t xml:space="preserve"> - križno </t>
  </si>
  <si>
    <t>A1.12</t>
  </si>
  <si>
    <t>Stikalo za razsvetljavo v zaščiti IP 44, 10A/250V</t>
  </si>
  <si>
    <t>* ustreza sestav FONTANA TEM Čatež ali enakovredno</t>
  </si>
  <si>
    <t>- navadno za Flusher Desinfector</t>
  </si>
  <si>
    <t>A1.13</t>
  </si>
  <si>
    <t>Izdelava priklopa 2 tokokroga razsvetljave na centralni tablo razsvetljave v pritličju ob recepciji, komplet z drobnim montažnim materialom</t>
  </si>
  <si>
    <t>A1.14</t>
  </si>
  <si>
    <t xml:space="preserve">Razširitev obstoječega CNS sistema za priklop krmiljenja  2 nova tokokroga razsvetljave (mrežno in agregatsko napajanje) hodnikov ter programa za vizualizacijo </t>
  </si>
  <si>
    <t>A1.15</t>
  </si>
  <si>
    <t>Tipkalo za el. pogone zatemnitvenih zaves – vgradno/doza fi 60 mm, barva RAL 9010, montaža poleg stikal kompletno / antibakterijska izvedba</t>
  </si>
  <si>
    <t>A1.16</t>
  </si>
  <si>
    <t>Senzor gibanja za vklop luči v sanitarijah – nadgradni</t>
  </si>
  <si>
    <t>* ustreza tip CDM 180/IP44 ali enakovredno</t>
  </si>
  <si>
    <t>A1.17</t>
  </si>
  <si>
    <t xml:space="preserve">Brezhalogenski vodniki za instalacijo razsvetljave – polaganje vodnikov se izvede pretežno na kabelske police nad spuščenim stropom v prostorih med svetilkami v izolacijske cevi pritrjene z objemkami na betonski strop </t>
  </si>
  <si>
    <t xml:space="preserve"> - NHMH-J  3x1,5</t>
  </si>
  <si>
    <t>m</t>
  </si>
  <si>
    <t xml:space="preserve"> - NHMH-J  5x1,5</t>
  </si>
  <si>
    <t>A1.18</t>
  </si>
  <si>
    <t>Izolacijske POLIETILEN/POLIPROPILEN cevi – brezhalogenske, kompletno z objemkami za pritrditev na strop</t>
  </si>
  <si>
    <t xml:space="preserve"> - fleksibilne Φ -13,5 mm</t>
  </si>
  <si>
    <t xml:space="preserve"> - trdne Φ -13,5 mm</t>
  </si>
  <si>
    <t>A1.19</t>
  </si>
  <si>
    <t>Doze POLIETILEN/POLIPROPILEN  brezhalogenske za montažo v spuščene stropove – ustreza OBO ali enakovredno</t>
  </si>
  <si>
    <t xml:space="preserve"> - A8/HF (75x75x29)mm</t>
  </si>
  <si>
    <t>A1.20</t>
  </si>
  <si>
    <t>Doze za suhomontažne stene – fi 60 mm</t>
  </si>
  <si>
    <t>A1.21</t>
  </si>
  <si>
    <r>
      <t>Obojestranske požarne zapore prehodov el. instalacij skozi meje požarnih sektorjev z endotermnim požarnim premazom (ustreza Intumex CSP ali enakovredno)  in kameno volno  (ustreza  Promapyr ali enakovredno) ali požarno peno (ustreza Promafoam C ali enakovredno ) Pož. odpornost E90/Ei 60. Ustreza detajl kot npr. CSP CW</t>
    </r>
    <r>
      <rPr>
        <vertAlign val="superscript"/>
        <sz val="10"/>
        <rFont val="Arial"/>
        <family val="2"/>
        <charset val="1"/>
      </rPr>
      <t>2</t>
    </r>
    <r>
      <rPr>
        <sz val="10"/>
        <rFont val="Arial"/>
        <family val="2"/>
        <charset val="1"/>
      </rPr>
      <t xml:space="preserve"> – PROMAT ali enakovredno. Za sistem tesnjenja je potrebno predložiti ustrezna dokazila o požarnih odpornostih. * klasifikacijsko poročilo po EN 13501-2: PK2-11-08-012-A-0</t>
    </r>
  </si>
  <si>
    <t>- horizontalni prehod iz hodnika v prostore endoskopije  0.3 - 0.5  m2 (mrežno in agregatsko napajanje</t>
  </si>
  <si>
    <t>- vertikalni prehod dvižnih vodov el. instalacij med etažami, dim.od 0,3-0,8m2 - agregatsko napajanje</t>
  </si>
  <si>
    <t>A1.22</t>
  </si>
  <si>
    <t>Izvedba izvodov in priklopov na :</t>
  </si>
  <si>
    <t>-</t>
  </si>
  <si>
    <t xml:space="preserve">svetilke   </t>
  </si>
  <si>
    <t xml:space="preserve">stikala </t>
  </si>
  <si>
    <t>stensko ali stropno preiskovalno svetilko</t>
  </si>
  <si>
    <t>tipkalo zatemnitvenih zaves</t>
  </si>
  <si>
    <t>A1.23</t>
  </si>
  <si>
    <t>Izvedba meritev osvetljenosti za vsa delovna mesta v objektu, komplet z izdajo merilnega protokola. Meritve lahko opravi pooblaščeni merilec z atestiranimi merili</t>
  </si>
  <si>
    <t xml:space="preserve">A1 </t>
  </si>
  <si>
    <t>SKUPAJ  RAZSVETLJAVA</t>
  </si>
  <si>
    <t>OPOMBA:</t>
  </si>
  <si>
    <t>Projektiran je lokalni sistem napajanja zasilne razsvetljave v skladu z obstoječim sistemom</t>
  </si>
  <si>
    <t>A2.1</t>
  </si>
  <si>
    <r>
      <t xml:space="preserve">Centralna enota za kontrolo zasilne razsvetljave sistem SPY: </t>
    </r>
    <r>
      <rPr>
        <sz val="10"/>
        <rFont val="Arial"/>
        <family val="2"/>
        <charset val="1"/>
      </rPr>
      <t xml:space="preserve">stenska omara dimenzij 290x380x100mm iz jeklene pločevine, v zaščiti IP 20. Kompletno opremljena z krmilno enoto, polnilno enoto, 6,4“ color LCD zaslonom, tehnologijo, ki omogoča mešanje trajnega in pripravnega spoja na enem tokokrogu, vhodi 1xUSB za miško, 1xUSB za tipkovnico, 1xRJ-45 za ethernet mrežo. </t>
    </r>
    <r>
      <rPr>
        <b/>
        <sz val="10"/>
        <rFont val="Arial"/>
        <family val="2"/>
        <charset val="1"/>
      </rPr>
      <t xml:space="preserve">Software krmilne enote serijsko v slovenskem jeziku. 
</t>
    </r>
    <r>
      <rPr>
        <sz val="10"/>
        <rFont val="Arial"/>
        <family val="2"/>
        <charset val="238"/>
      </rPr>
      <t>Kot npr. ali enakovredno:
proizvajalec: LINERGY tip CENT-PR 230V</t>
    </r>
  </si>
  <si>
    <t>A2.2</t>
  </si>
  <si>
    <t>Razširitev obstoječega CNS sistema za vizualizacijo sistema zasilne razsvetljave</t>
  </si>
  <si>
    <t>A2.3</t>
  </si>
  <si>
    <t>Programiranje sistema, spuščanje v pogon in uvajanje operaterja, poimenovanje svetilk do 200 znakov. Navezava na sistem CNS. Opravi pooblaščena oseba proizvajalca!</t>
  </si>
  <si>
    <t>Garancija na kompletni sistem 3 leta ob rednih letnih pregledih z strani proizvajalca. Garancija na LED svetilke 5 let.</t>
  </si>
  <si>
    <t>A2.4</t>
  </si>
  <si>
    <t>V1 - stropno zasilno vgradno svetilo 3W z možnostjo povezave na centralni nadzorni sistem.
Stopnja zaščite po IEC529 IP20.
kot npr.ali enakovredno:
proizvajalec: Linergy
tip: VIALED PLUS BELA 3H SPY SISTEM IP40</t>
  </si>
  <si>
    <t>A2.5</t>
  </si>
  <si>
    <t>V2 - stropno zasilno vgradno svetilo 3W z možnostjo povezave na centralni nadzorni sistem.
Stopnja zaščite po IEC529 IP20.
kot npr.ali enakovredno:
proizvajalec: Linergy
tip: VIALED PLUS BELA 3H SPY SISTEM IP40</t>
  </si>
  <si>
    <t>A2.6</t>
  </si>
  <si>
    <t>V3 - stropno zasilno nadgradno svetilo 5W z možnostjo povezave na centralni nadzorni sistem, smer umika dol.
Stopnja zaščite po IEC529 IP40.
kot npr.ali enakovredno:
proizvajalec: Linergy
tip: LYRA TRAJNI SPOJ 3H NiCd 4,8V 0,5Ah IP40, SPY SISTEM</t>
  </si>
  <si>
    <t>A2.7</t>
  </si>
  <si>
    <t>V5 - stropno zasilno nadgradno svetilo 11W z možnostjo povezave na centralni nadzorni sistem.
Stopnja zaščite po IEC529 IP65.
kot npr.ali enakovredno:
proizvajalec: Linergy
tip: PRODIGY EMERGY 11W LED 3H SE IP42 TRAJNI SPOJ</t>
  </si>
  <si>
    <t>A2.8</t>
  </si>
  <si>
    <t>Brezhalogenski kabel za izvedbo tokokrogov  položen samostojno po betonskem stropu in pritrjen z brezhalogenskimi sponkami</t>
  </si>
  <si>
    <t>NHMH-J 5x1,5</t>
  </si>
  <si>
    <t xml:space="preserve">sponka kot OBO Clip -1999 ali enakovredno </t>
  </si>
  <si>
    <t>A2.9</t>
  </si>
  <si>
    <t>Brezhalogenska signalna (rdeča) doza za n/o montažo dimenzij 75x75x28mm</t>
  </si>
  <si>
    <t>*ustreza OBO – A8/HF rdeča ali enakovredno</t>
  </si>
  <si>
    <t>A2.10</t>
  </si>
  <si>
    <t xml:space="preserve">Brezhalogenski kabel za priključitev centralne enote za kontrolo zasilne razsvetljave </t>
  </si>
  <si>
    <t>- NHMH-J 3x1.5</t>
  </si>
  <si>
    <t>A2.11</t>
  </si>
  <si>
    <t>A2.12</t>
  </si>
  <si>
    <t>Dodatni piktogrami za označitev evakuacijskih poti v skladu s SIST EN 1838 izdelani kot tipske nalepke na pleksi steklu - vidljivost  do 28m, dim. (330x170)mm – oznake uskladiti s Požarnim redom</t>
  </si>
  <si>
    <t>SKUPAJ ZASILNA RAZSVETLJAVA</t>
  </si>
  <si>
    <t>INŠTALACIJA ZA MOČ</t>
  </si>
  <si>
    <t>A3.1</t>
  </si>
  <si>
    <t xml:space="preserve">Brezhalogenski energetski kabli za instalacijo moči in kabelske razvode – polaganje pretežno  na kabelske police nad spuščenim stropom, delno v izolacijske brezhalogenske samougasne cevi v montažnih stenah </t>
  </si>
  <si>
    <t>- NHMH-J 3x1,5</t>
  </si>
  <si>
    <t>- NHMH-J 4x1,5</t>
  </si>
  <si>
    <t>- NHMH-J 5x1,5</t>
  </si>
  <si>
    <t>- NHMH-J 3x2,5</t>
  </si>
  <si>
    <t>- NHMH-J 5x2,5</t>
  </si>
  <si>
    <t>- NHMH-J 5x4</t>
  </si>
  <si>
    <t>- NHMH-J 5x16</t>
  </si>
  <si>
    <t>A3.2</t>
  </si>
  <si>
    <t>Brezhalogenske fleksibilne izolacijske cevi – samougasne za polaganje v montažne stene in spuščene stropove</t>
  </si>
  <si>
    <t>-Φ - 16 mm</t>
  </si>
  <si>
    <t>-Φ - 23 mm</t>
  </si>
  <si>
    <t>A3.3</t>
  </si>
  <si>
    <t>Kabelske police – jeklene/debelina 0,75mm, neprekinjeno pocinkane skladno  z DIN EN 10147FS z upognjenimi robovi, kompletno s konzolami in pritrdilnim priborom, obremenitev max. 20 kg/m.., atestirano!</t>
  </si>
  <si>
    <t>* ustreza seriji RKS – OBO Betterman ali enakovredno</t>
  </si>
  <si>
    <t>- dim. 400 x 60 mm</t>
  </si>
  <si>
    <t xml:space="preserve">- dim. 200 x 60 mm </t>
  </si>
  <si>
    <t xml:space="preserve">- dim.   50 x 60 mm </t>
  </si>
  <si>
    <t>A3.4</t>
  </si>
  <si>
    <t>Kabelska sponka iz poliamida – brezhalogenska za hitro montažo več kablov direktno na betonski strop</t>
  </si>
  <si>
    <t>- velikosti do 8 kablov 3x1,5</t>
  </si>
  <si>
    <t>- do 15 kablov 3x1,5</t>
  </si>
  <si>
    <t>A3.5</t>
  </si>
  <si>
    <t>Vtičnica šuko za p/o vgradnjo, 16A/230V vijačna priključitev vodnikov, usklajena s serijo stikal za luči / antibakterijska izvedba</t>
  </si>
  <si>
    <t>* ustreza seriji MODUL TEM Čatež ali enakovredno</t>
  </si>
  <si>
    <t>- VT enojna - bela/mrežna</t>
  </si>
  <si>
    <t>- VT dvojna - bela/mrežna za AT kanal</t>
  </si>
  <si>
    <t>- VT dvojna - zelena/agregatska za AT kanal</t>
  </si>
  <si>
    <t>- VT enoja - bela/mrežna s pokrovom IP 41</t>
  </si>
  <si>
    <t>- VT enojna - bela/mrežna za stativ</t>
  </si>
  <si>
    <t>- VT enojna - zelena/agregatska za stativ</t>
  </si>
  <si>
    <t>A3.6</t>
  </si>
  <si>
    <t>Izvedba el. priključkov na tehnološko opremo, komplet z montažo stenskega servisnega stikala nadometne izvedbe v zaščiti IP 54 na višini 1.2 m od tlaka:</t>
  </si>
  <si>
    <t xml:space="preserve">- na sterilizator 400V/4000W s stikalom 250V/25A, IP 54 </t>
  </si>
  <si>
    <t xml:space="preserve">- na flusher desinfector  400V/5500W s stikalom 250V/25A, IP 54 </t>
  </si>
  <si>
    <t>A3.7</t>
  </si>
  <si>
    <t>Izvedba el. priključkov na tehnološko opremo:</t>
  </si>
  <si>
    <t>- na stroja za pranje endoskopov 400V/10500W, komplet z vtičnico CEE 5x32A v spuščenem stropu + 3 m kabla 5x4 mm2</t>
  </si>
  <si>
    <t>- na stenski RTG aparat 230V/2,25 kW</t>
  </si>
  <si>
    <t xml:space="preserve">kos </t>
  </si>
  <si>
    <t xml:space="preserve">- na stropno preiskovalno svetilko </t>
  </si>
  <si>
    <t>- na stropni endoskopski stativ</t>
  </si>
  <si>
    <t>- na omarico za signalizacijo medic.plinov</t>
  </si>
  <si>
    <t>- na omarico za sušenje endoskopov 230V /250W</t>
  </si>
  <si>
    <t>A3.8</t>
  </si>
  <si>
    <t>Izvedba splošnih el. priključkov</t>
  </si>
  <si>
    <t>- na štedilnik /5 polni n/o priključek/3 kW</t>
  </si>
  <si>
    <t xml:space="preserve">- na kuhinjsko napo </t>
  </si>
  <si>
    <t>- na ventilator 230V/11W s priklopom na stikalo razsvetljave</t>
  </si>
  <si>
    <t xml:space="preserve">- na LCD televizor v stropu čakalnice s cevno povezavo fi-23 mm dolžine 15m med priklopom in kanalom PK1 v  pultu. Na mestu priklop LCD monitorja montirati prazno dozo fi-60 mm s pokrovom </t>
  </si>
  <si>
    <t xml:space="preserve">- na pogon zatemnitvene zavese </t>
  </si>
  <si>
    <t xml:space="preserve">- na pogon EMV 230V za vodo </t>
  </si>
  <si>
    <t>A3.9</t>
  </si>
  <si>
    <t>Izvedba priključkov na transformatorje 230/24V za sanitarne armature ali pisoarje (varnostna višina EP-230V je 2,3m), v ceni zajeti podometno dozo, transformator in izdelavo povezav komplet</t>
  </si>
  <si>
    <t>A3.10</t>
  </si>
  <si>
    <r>
      <t xml:space="preserve">Izvedba stenskih priključkov za </t>
    </r>
    <r>
      <rPr>
        <u/>
        <sz val="10"/>
        <rFont val="Arial"/>
        <family val="2"/>
        <charset val="1"/>
      </rPr>
      <t xml:space="preserve">pisarniške kanale </t>
    </r>
    <r>
      <rPr>
        <sz val="10"/>
        <rFont val="Arial"/>
        <family val="2"/>
        <charset val="1"/>
      </rPr>
      <t xml:space="preserve"> – izvodi kablov se zaključijo skozi vgradno dozo - fi 60mm</t>
    </r>
  </si>
  <si>
    <t xml:space="preserve">(1xtkg. VT-M, 1xtkg. VT-A) </t>
  </si>
  <si>
    <t>A3.11</t>
  </si>
  <si>
    <t>Dobava, montaža in priklop stenskega motorskega zaščitnega stikala za krmiljenje ventilatorja 230V/80W</t>
  </si>
  <si>
    <t>- ustreza tip RVK125 Kanalflacht ali enakovredno</t>
  </si>
  <si>
    <t>A3.12</t>
  </si>
  <si>
    <t>A3.13</t>
  </si>
  <si>
    <t xml:space="preserve">Aluminijski instalacijski kanal dim. 130x72mm, triprekatni RAL9010, komplet s kovinskimi pregradami za M/A/UPS napajanje, pokrovom, končnimi elementi, ozemljitveno sponko, montaža na steno, ožičenje in priklop vtičnic, oznake vtičnic </t>
  </si>
  <si>
    <t>* ustreza tipu AT-130/72mm ELBA  ali enakovredno</t>
  </si>
  <si>
    <t>A3.14</t>
  </si>
  <si>
    <t xml:space="preserve">Avtomatska dvokrilna  vrata </t>
  </si>
  <si>
    <t xml:space="preserve"> - omarica n/o, 1 vrstna / 8 modulov  za montažo nad vrata s sponkami za napajanje 230V, vgrajen napajalnik 230V/24V DC / 1,25A/30W možnost dodatnega krmilnega releja 24V</t>
  </si>
  <si>
    <t>- p/o doza fi -60 za izvod kabla za sprostitveno tipko</t>
  </si>
  <si>
    <t>- NHXH/E30-E60/2x1,5RE/24 povezava na vmesnik</t>
  </si>
  <si>
    <t>* izvedba splošnih el. instalacij za vrata:</t>
  </si>
  <si>
    <t>- kabelska povezava v komandno-tehnični prostor z vodnikom LIYCY 2x1,0</t>
  </si>
  <si>
    <t>- IR senzor</t>
  </si>
  <si>
    <t>- čitalec kartic</t>
  </si>
  <si>
    <t>- izol. cev fleksibilna - samougasna fi 13,5</t>
  </si>
  <si>
    <t>A3.15</t>
  </si>
  <si>
    <t xml:space="preserve">Avtomatska enokrilna vrata  </t>
  </si>
  <si>
    <t xml:space="preserve"> - priključna doza n/o, brezhalogenska za montažo nad vrata dim. 150x250mm s sponkami za napajanje 230V, vgrajen napajalnik 230/24V DC 1,25A/30W, možnost vgradnje vmesnika požarne zanke in dodatnega krmilnega releja 24V</t>
  </si>
  <si>
    <t>- p/o doza fi -60 za samostojno tipko za odpiranje tipkalo za odpiranje</t>
  </si>
  <si>
    <t>- komolčno stikalo</t>
  </si>
  <si>
    <t>- vodnik LIYCY -   18 x 0,5</t>
  </si>
  <si>
    <t>A3.16</t>
  </si>
  <si>
    <t>Cevna povezava med sprejemnim pultom in LCD monitorjem v čakalnici</t>
  </si>
  <si>
    <t>-fi - 23 mm</t>
  </si>
  <si>
    <t>SKUPAJ MOČ</t>
  </si>
  <si>
    <t xml:space="preserve">A4 </t>
  </si>
  <si>
    <t>A4.1</t>
  </si>
  <si>
    <t>Stenski razdelilnik za mrežno napajanje Rm1, dim.(V1000xŠ600xG300)mm zaščita IP 54.  OPOMBA: Razdelilnik je predviden v energetskem prostoru v pritličju</t>
  </si>
  <si>
    <t>*ustreza serija omaric WSM-SCHRACK ali enakovredno in oprema Schrack</t>
  </si>
  <si>
    <t>- omarica dimenzij 1000x600x300mm</t>
  </si>
  <si>
    <t>- predal za načrte A4</t>
  </si>
  <si>
    <t>- montažna plošča</t>
  </si>
  <si>
    <t>- končno stikalo na vratih</t>
  </si>
  <si>
    <t>- glavno stikalo tip 80A, 4-p, čelna pritrditev</t>
  </si>
  <si>
    <t>- instalacijski odklopniki 10 kA</t>
  </si>
  <si>
    <t xml:space="preserve">   * C10-25A/1p+N</t>
  </si>
  <si>
    <t xml:space="preserve">   * C10-25A/3p+N</t>
  </si>
  <si>
    <t>- vrstne sponke 4 - 16 mm2</t>
  </si>
  <si>
    <t>- RCD B16/2/0,03A</t>
  </si>
  <si>
    <t xml:space="preserve">- RCD B16-25/4/0,03A </t>
  </si>
  <si>
    <t>- zbiralčni sistem 80A univerzalni L= 600mm</t>
  </si>
  <si>
    <t>- sponke za zbiralke za vodnike 16 mm2</t>
  </si>
  <si>
    <t xml:space="preserve">- zaključna ploščica </t>
  </si>
  <si>
    <t>- vtični priključni jeziček L1, L2, L3 , N</t>
  </si>
  <si>
    <t>- ožičenje in vezni material</t>
  </si>
  <si>
    <t>- napisne ploščice za kable</t>
  </si>
  <si>
    <t>- označitev vgrajene opreme in omare</t>
  </si>
  <si>
    <t xml:space="preserve">- shema izvedenega stanja </t>
  </si>
  <si>
    <t>A4.2</t>
  </si>
  <si>
    <t>Prestavitev obstoječega vodnika H07Z-K 1x35 mm2 na razdaljo cca.60 cm zaradi montaže razdelilnika Rm1 v energetskem prostoru v pritličju za mrežno napajanje</t>
  </si>
  <si>
    <t>A4.3</t>
  </si>
  <si>
    <t>Stenski razdelilnik za agregatsko napajanje Ra1 , dim.(V800xŠ600xG300)mm zaščita IP 54.  OPOMBA: Razdelilnik je predviden v agregatskem prostoru v kleti</t>
  </si>
  <si>
    <t>- omarica dimenzij 800x600x300mm</t>
  </si>
  <si>
    <t xml:space="preserve">   * C10-20A/1p+N</t>
  </si>
  <si>
    <t xml:space="preserve">   * B10-20A/3p+N</t>
  </si>
  <si>
    <t>- zelena nalepka - črta po čelni plošči</t>
  </si>
  <si>
    <t>A4.4</t>
  </si>
  <si>
    <t>Javljalno nadzorna kombinacija z naslednjimi funkcijami:</t>
  </si>
  <si>
    <t>- indikator normalnega delovanja (zelena LED dioda)</t>
  </si>
  <si>
    <t>- izolacijska napaka</t>
  </si>
  <si>
    <t>- preobremenitev</t>
  </si>
  <si>
    <t>- nadtemperatura</t>
  </si>
  <si>
    <t>- sporočilo EDS sistema za lokacijo izolacijske napake</t>
  </si>
  <si>
    <t>- prekinitev mreže ali zaščitnega vodnika</t>
  </si>
  <si>
    <t>- izpad napajalne linije</t>
  </si>
  <si>
    <t>- stanje napake preskrbe s tokom in napake preklopnega sistema</t>
  </si>
  <si>
    <t>rezultati preverjanja</t>
  </si>
  <si>
    <t>- izmerjene vrednosti</t>
  </si>
  <si>
    <t>- pregleden tekstovni prikaz na osvetljenem LCD prikazovalniku</t>
  </si>
  <si>
    <t>- zvočni alarm z možnostjo potrditve</t>
  </si>
  <si>
    <t>- nastavitev vseh parametrov preko menu-ja</t>
  </si>
  <si>
    <t>* ustreza tip kot BENDER 2430 v podometnem ohišju (dozi) dimenzij 86x171x63 mm z izrezom na čelni plošči 161x77mm ali enakovreden</t>
  </si>
  <si>
    <t>SKUPAJ RAZDELILNIKI</t>
  </si>
  <si>
    <t xml:space="preserve">A5.1 </t>
  </si>
  <si>
    <t>Zbiralka RIP za lokalno izenačitev v prostorih</t>
  </si>
  <si>
    <t>- p/o razdelilnik 1 vrstni/ 8 modulov/ bela vrata dim (275x180x82)mm, kot npr. ali enakovredno LEGRAND art.601055</t>
  </si>
  <si>
    <t xml:space="preserve">- neizolirane priključne sponke na nosilcu 16x (1,5-16) mm2 </t>
  </si>
  <si>
    <t>- tablice za oznake odvodov</t>
  </si>
  <si>
    <t>- vgradnja omarice</t>
  </si>
  <si>
    <t>A5.2</t>
  </si>
  <si>
    <t>Brezhalogenski vodniki za izvedbo instalacije za izen. pot.</t>
  </si>
  <si>
    <t>- HO7Z-K  1x16</t>
  </si>
  <si>
    <t>- HO7Z-K  1x6</t>
  </si>
  <si>
    <t xml:space="preserve">- izolacijska cev Φ-13.5 mm </t>
  </si>
  <si>
    <t>A5.3</t>
  </si>
  <si>
    <t>Izvedba stikov izenačitve potencialov</t>
  </si>
  <si>
    <t>- na PE zbiralko v stikalnem bloku</t>
  </si>
  <si>
    <t>- na lokalne zbiralke RIP</t>
  </si>
  <si>
    <t>- na hidrantno cev</t>
  </si>
  <si>
    <t>- na plinsko cev</t>
  </si>
  <si>
    <t>- na cev zračne pošte</t>
  </si>
  <si>
    <t>- na cev prezračevalnega sistema</t>
  </si>
  <si>
    <t>A5.4</t>
  </si>
  <si>
    <t>Izvedba stikov izenačitve potencialov na kovinske podboje krilnih notranjih vrat, električnih ali drsnih vrat, cevi hladne in tople vode, odtočne cevi, umivalnike</t>
  </si>
  <si>
    <t>A5.5</t>
  </si>
  <si>
    <t>Izvedba stikov izenačitve potencialov na kovinska vratca na jašku vertikal za klima kanale in medicinske pline</t>
  </si>
  <si>
    <t>A5.6</t>
  </si>
  <si>
    <t xml:space="preserve">Izvedba stika izenačitve potencialov </t>
  </si>
  <si>
    <t>- na kovinske pulte</t>
  </si>
  <si>
    <t>A5.7</t>
  </si>
  <si>
    <t>Izvedba stikov izenačitve potencialov na instalacijske kanale v ordinacijah</t>
  </si>
  <si>
    <t>A5.8</t>
  </si>
  <si>
    <t xml:space="preserve">Izvedba stika izenačitve potencialov na razvod kabelskih polic v spuščenem stropu na hodniku </t>
  </si>
  <si>
    <t>A5.9</t>
  </si>
  <si>
    <r>
      <t>Izvedba talnega priključka vodnika H07Z-K 1x6 za izenačitve potencialov za izvedbo stika na bakreno mrežo iz trakov, ki jo vgradi izvajalec "elektroprevodnih talnih oblog (1 stik na 25m</t>
    </r>
    <r>
      <rPr>
        <vertAlign val="superscript"/>
        <sz val="10"/>
        <rFont val="Arial"/>
        <family val="2"/>
        <charset val="1"/>
      </rPr>
      <t>2</t>
    </r>
    <r>
      <rPr>
        <sz val="10"/>
        <rFont val="Arial"/>
        <family val="2"/>
        <charset val="1"/>
      </rPr>
      <t xml:space="preserve"> površine) v naslednjih prostorih:</t>
    </r>
  </si>
  <si>
    <t>- 1.2 gastroskopija</t>
  </si>
  <si>
    <t>- 1.3 kolonoskopija</t>
  </si>
  <si>
    <t>- 1.4 kolonoskopija</t>
  </si>
  <si>
    <t>- 1.6 bronhoskopija</t>
  </si>
  <si>
    <t>A5.10</t>
  </si>
  <si>
    <t>Verifikacija zanesljive izvedbe instalacije za izenačitve potencialov in meritve neprekinjenosti vodnikov za izenačitev potencialov – tabelarični prikaz po namembnosti odvoda in številki zbiralke</t>
  </si>
  <si>
    <t xml:space="preserve">A5 </t>
  </si>
  <si>
    <t>SKUPAJ IZENAČENJE POTENCIALOV</t>
  </si>
  <si>
    <t>A6.1</t>
  </si>
  <si>
    <t>Komunikacijski brezhalogenski kabel položen pretežno na ločene šibkotočne kabelske police in delno v stenah v izolacijske cevi</t>
  </si>
  <si>
    <t>- FTP-H 4x2x24AWG cat.6</t>
  </si>
  <si>
    <t>A6.2</t>
  </si>
  <si>
    <t>- enojna RJ 45 cat.6 FTP</t>
  </si>
  <si>
    <t>- enojna RJ 45 cat.6 FTP na stativih</t>
  </si>
  <si>
    <t>- dvojna 2 x RJ 45 cat.6 FTP</t>
  </si>
  <si>
    <t xml:space="preserve">- dvojna 2 x RJ 45 cat.6 FTP nadometna </t>
  </si>
  <si>
    <t>A6.3</t>
  </si>
  <si>
    <t>Instalacijska brezhalogenska fleksibilna cev za p/o polaganje</t>
  </si>
  <si>
    <t>- fi 16</t>
  </si>
  <si>
    <t>A6.4</t>
  </si>
  <si>
    <t>Dobava in montaža komunikacijske opreme v obstoječo komunikacijsko omarico v kleti objekta</t>
  </si>
  <si>
    <t>19" Urejevalnik kablov 1HU</t>
  </si>
  <si>
    <t>patch panel Cat 6 – 48 x RJ-45</t>
  </si>
  <si>
    <t>- patch kabel FTP kat.6 dolžine 1.5m</t>
  </si>
  <si>
    <t>- ureditev ožičenja</t>
  </si>
  <si>
    <t>- meritve za patch panel Cat 6</t>
  </si>
  <si>
    <t>komplet</t>
  </si>
  <si>
    <t>A6.5</t>
  </si>
  <si>
    <t>Kabelske police – jeklene/debelina 0,75mm, neprekinjeno pocinkane skladno z DIN EN 10147FS z upognjenimi robovi, kompletno s konzolami in pritrdilnim priborom, obremenitev max. 20 kg/m.., atestirano!</t>
  </si>
  <si>
    <t>A6.6</t>
  </si>
  <si>
    <t>Označevanje komunikacijskih vtičnic z vremensko odpornimi nalepkami</t>
  </si>
  <si>
    <t>A6.7</t>
  </si>
  <si>
    <t>Izdelava meritev, komplet z izdajanjem merilnih protokolov za kable kategorije 6</t>
  </si>
  <si>
    <t xml:space="preserve">A6 </t>
  </si>
  <si>
    <t>SKUPAJ UNIVERZALNO OŽIČENJE</t>
  </si>
  <si>
    <t>AVTOMATSKO JAVLJANJE POŽARA</t>
  </si>
  <si>
    <t>* ustreza oprema proizvajalca Zarja Kamnik ali enakovredno zaradi kompatibilnosti z obstoječo centralo v objektu urgence</t>
  </si>
  <si>
    <t>A7.1</t>
  </si>
  <si>
    <t>OPT XP 95</t>
  </si>
  <si>
    <t>Optični javljalnik z vgrajeno adresno tehnologijo, podstavkom P XP95 s tesnilom TP-60  in označevalno identifikacijsko  ploščico</t>
  </si>
  <si>
    <t>A7.2</t>
  </si>
  <si>
    <t>TER XP 95</t>
  </si>
  <si>
    <t>Temperaturni javljalnik z vgrajeno adresno tehnologijo, podstavkom P XP95 s tesnilom TP-60  in označevalno identifikacijsko  ploščico</t>
  </si>
  <si>
    <t>A7.3</t>
  </si>
  <si>
    <t>IZO XP95</t>
  </si>
  <si>
    <t xml:space="preserve">Izolator adresne zanke s podnožjem izolatorja </t>
  </si>
  <si>
    <t>A7.4</t>
  </si>
  <si>
    <t>VK-08/95 OPT</t>
  </si>
  <si>
    <t>Vzorčna komora z vzorčno cevjo, tesnilom, optičnim javljalnikom s podnožjem, tesnilom podnožja  in označevalno identifikacijsko ploščico</t>
  </si>
  <si>
    <t>A7.5</t>
  </si>
  <si>
    <t>AV-722</t>
  </si>
  <si>
    <t>Adresni trikanalni vmesnik, s tremi neodvisnimi relejskimi izhodi in tremi neodvisnimi vhodi</t>
  </si>
  <si>
    <t>A7.6</t>
  </si>
  <si>
    <t>Elektro magnetno držalo požarnih vrat; napajanje 24VDC (100 kg) ; komplet s konzolo brez tipke za deblokado magneta</t>
  </si>
  <si>
    <t>A7.7</t>
  </si>
  <si>
    <t>Tipka za ročno zapiranje požarnih vrat</t>
  </si>
  <si>
    <t>A7.8</t>
  </si>
  <si>
    <t>ES-04</t>
  </si>
  <si>
    <t>Alarmna sirena - notranja montaža rdeča, 24VDC, 110 dB</t>
  </si>
  <si>
    <t>A7.9</t>
  </si>
  <si>
    <t>Krmilni rele 24V s štirimi kontakti 5A/100V</t>
  </si>
  <si>
    <t>A7.10</t>
  </si>
  <si>
    <t>Kabel J-H(St)H 2x2x0.8 mm BD BMK LAPP rdeč kabel halogen free, s polaganjem</t>
  </si>
  <si>
    <t>A7.11</t>
  </si>
  <si>
    <t>Kabel NHXH 3x1,5 mm2 FE180/E90, ognjeodporen, s polaganjem in pridobitvijo cerifikata požarnoodpornih inštalacij</t>
  </si>
  <si>
    <t>A7.12</t>
  </si>
  <si>
    <t>Kabel NHXH 3x2,5 mm2 FE180/E90, ognjeodporen, s polaganjem in pridobitvijo cerifikata požarnoodpornih inštalacij</t>
  </si>
  <si>
    <t>A7.13</t>
  </si>
  <si>
    <t>Pritrdilni material za ognjeodporne kable</t>
  </si>
  <si>
    <t>A7.14</t>
  </si>
  <si>
    <t>Ranžirni razdelilnik E 30 RVI, zun. dim. 260x260x130</t>
  </si>
  <si>
    <t>A7.15</t>
  </si>
  <si>
    <t>PN zaščitne inštalacijske cevi fi 16mm s pritrdilnim priborom ali rebrasta podometna cev Φ- 23mm</t>
  </si>
  <si>
    <t>A7.16</t>
  </si>
  <si>
    <t>Preboji skozi strop in stene ter tesnjenje z ognjeodpornim kitom na mejah požarnih sektorjev</t>
  </si>
  <si>
    <t>A7.17</t>
  </si>
  <si>
    <t>Drobni, nespecificirani, pritrdilni in vezni material</t>
  </si>
  <si>
    <t>A7.18</t>
  </si>
  <si>
    <t>Izdelava priklopa naprave na požarni vmesnik</t>
  </si>
  <si>
    <t>požarna loputa</t>
  </si>
  <si>
    <t>razdelilnik klimata</t>
  </si>
  <si>
    <t>avtomatska vrata</t>
  </si>
  <si>
    <t>A7.19</t>
  </si>
  <si>
    <t>Priklop požarne zanke v obstoječo zanko iz požarne centrale, komplet z drobnim montažnim materialom</t>
  </si>
  <si>
    <t>A7.20</t>
  </si>
  <si>
    <t xml:space="preserve">Montaža sistema avtomatskega javljanja na zmontirana in zvezana podnožja, pripravljene instalacije, (podnožja, ročne javljalnike, sirene in ostale elemente zveže in označi instalater po navodilih dobavitelja opreme. </t>
  </si>
  <si>
    <t>A7.21</t>
  </si>
  <si>
    <t>Programiranje, parametriranje, testiranje sistema,  spuščanje sistema v pogon po prejetju pisnega sporočila s terminom za primopredajo zaključenih požarnih instalacij.</t>
  </si>
  <si>
    <t>A7.22</t>
  </si>
  <si>
    <t>Tehnični pregled in pridobitev potrdila o brezhibnem delovanju vgrajenega sistema aktivne požarne zaščite s strani pooblaščene organizacije za preizkušanje aktivne požarne zaščite</t>
  </si>
  <si>
    <t>A7.23</t>
  </si>
  <si>
    <t>Izdelava tehnične dokumentacije PID požarnega javljanja</t>
  </si>
  <si>
    <t>A7.24</t>
  </si>
  <si>
    <t>Predaja sistema in šolanje uporabnika</t>
  </si>
  <si>
    <t>SKUPAJ POŽARNO JAVLJANJE</t>
  </si>
  <si>
    <t xml:space="preserve">SISTEM KONTROLE PRISTOPA </t>
  </si>
  <si>
    <t>*ustreza oprema proizvajalca SIEMENS ali enakovredno, kompatibilna z obstoječo opremo</t>
  </si>
  <si>
    <t>A8.1</t>
  </si>
  <si>
    <t>DC22</t>
  </si>
  <si>
    <t xml:space="preserve">Vratni kontroler za nadzor 1 vrat (2 čitalcev kartic); možnost priklopa čitalcev tipa BC-link, Clock&amp;Data ali Wiegand; vgrajen prikazovalnik za prikaz stanja;vhod za nadzor odprtosti/zaprtosti vrat; vhod za nadzor zakljenjenosti vrat; možnost za vklop/izklop področji protivlomnega sistema; indikacija statusa alarma; alarm status feedback (ASF), 6x relejski kontakt; vgrajen tamper kontakt za interno kontrolo; napajanje 8 do 40 VDC, 8 do 30 VAC </t>
  </si>
  <si>
    <t>A8.2</t>
  </si>
  <si>
    <t>PR500-EM SIEMENS</t>
  </si>
  <si>
    <t>Kompaktni čitalec brezkontaktnih  proximity 125 kHz kartic in brezkontaktnih obeskov, čitalna razdalja 10cm</t>
  </si>
  <si>
    <t>A8.3</t>
  </si>
  <si>
    <t>Nadometna tipka zelene barve pod steklom za deblokado vrat v sili</t>
  </si>
  <si>
    <t>A8.4</t>
  </si>
  <si>
    <t xml:space="preserve">Brezhalogenski vodniki za instalacijo – polaganje vodnikov se izvede pretežno na kabelske police nad spuščenim stropom v izolacijske cevi pritrjene z objemkami na betonski strop </t>
  </si>
  <si>
    <t>A8.5</t>
  </si>
  <si>
    <t>Komunikacijski  brezhalogenski kabel položen pretežno na ločene šibkotočne kabelske police in delno v stenah v izolacijske cevi</t>
  </si>
  <si>
    <t>A8.6</t>
  </si>
  <si>
    <t>LIHH 8x0.25 mm² – brezhalogenski</t>
  </si>
  <si>
    <t>A8.7</t>
  </si>
  <si>
    <t>Brezhalogenske trde inštalacijske cevi Φ-16mm s pritrdilnim priborom</t>
  </si>
  <si>
    <t>A8.8</t>
  </si>
  <si>
    <t>Dobava in montaža posameznih elementov na pripravljene instalacije</t>
  </si>
  <si>
    <t>A8.9</t>
  </si>
  <si>
    <t>Izdelava priklopa na obstoječo zanko, komplet z razdelilno dozo 80x80mm v spuščenem stropu in z drobnim montažnim materialom</t>
  </si>
  <si>
    <t>A8.10</t>
  </si>
  <si>
    <t>Programiranje  in nastavitve sistema kontrole pristopa, vnos uporabnikov</t>
  </si>
  <si>
    <t>A8.11</t>
  </si>
  <si>
    <t>Izdelava kratkih navodil za rokovanje s sistemi</t>
  </si>
  <si>
    <t>A8.12</t>
  </si>
  <si>
    <t>SKUPAJ KONTROLA PRISTOPA</t>
  </si>
  <si>
    <t xml:space="preserve">CNS – CENTRALNI  NADZORNI SISTEM </t>
  </si>
  <si>
    <t>KRMILNO REGULACIJSKA OPREMA</t>
  </si>
  <si>
    <t>Izdelava, dobava in montaža stikalnega bloka</t>
  </si>
  <si>
    <t xml:space="preserve">  stikalni blok dimenzije 2000x800x400</t>
  </si>
  <si>
    <t xml:space="preserve">  transformator 230/24Vac 200VA</t>
  </si>
  <si>
    <t xml:space="preserve">  usmernik 230Vac/24Vdc 5A</t>
  </si>
  <si>
    <t xml:space="preserve">  glavno stikalo - 40A </t>
  </si>
  <si>
    <t xml:space="preserve">  tipka</t>
  </si>
  <si>
    <t xml:space="preserve">  tipka izklop v sili</t>
  </si>
  <si>
    <t xml:space="preserve">  kontrolnik faz</t>
  </si>
  <si>
    <t xml:space="preserve">  stikala vodenja tropoložajna</t>
  </si>
  <si>
    <t xml:space="preserve">  vrstne sponke moč</t>
  </si>
  <si>
    <t xml:space="preserve">  vrstne sponke signalizacija</t>
  </si>
  <si>
    <t xml:space="preserve">  signalne svetilke LED 24Vac</t>
  </si>
  <si>
    <t xml:space="preserve">  zaščitni elementi</t>
  </si>
  <si>
    <t xml:space="preserve">  kontaktor navitje 24Vac</t>
  </si>
  <si>
    <t xml:space="preserve">  tokovna zaščita</t>
  </si>
  <si>
    <t xml:space="preserve">  releji navitje 24Vac</t>
  </si>
  <si>
    <t xml:space="preserve">  komunikacijska vtičnica RJ45</t>
  </si>
  <si>
    <t xml:space="preserve">  povezovalni kabel EtherNet RJ45 2m</t>
  </si>
  <si>
    <t xml:space="preserve">  montaža krmilno-regulacijske opreme</t>
  </si>
  <si>
    <t xml:space="preserve">  ožičenje moč</t>
  </si>
  <si>
    <t xml:space="preserve">  ožičenje krmiljenje</t>
  </si>
  <si>
    <t xml:space="preserve">  kabel moč frekvenčni pretvorniki</t>
  </si>
  <si>
    <t xml:space="preserve">  kabel oklopljen moč ventilatorji</t>
  </si>
  <si>
    <t xml:space="preserve">  kabel moč črpalka grelnika</t>
  </si>
  <si>
    <t xml:space="preserve">  kabel moč odvodni ventilatorji</t>
  </si>
  <si>
    <t xml:space="preserve">  kabel oklopljen signali periferni elementi</t>
  </si>
  <si>
    <t xml:space="preserve">  kabel komunikacijski EtherNet</t>
  </si>
  <si>
    <t>Dobava opreme za krmilno-regulacijski sistem</t>
  </si>
  <si>
    <t xml:space="preserve">  procesorski vhodno/izhodni modul
GE IP IC200UDR040 24DI 16DO</t>
  </si>
  <si>
    <t xml:space="preserve">  komunikacijski modul
GE IP IC200UEM EtherNet</t>
  </si>
  <si>
    <t xml:space="preserve">  analogni vhodno/izhodni modul GE IP IC200UEX626 4AI 2AO</t>
  </si>
  <si>
    <t xml:space="preserve">  operaterski terminal grafični 5" na dotik
MT-8050iE</t>
  </si>
  <si>
    <t xml:space="preserve">  kabel za operaterski terminal
RJ45 SubD9 3m</t>
  </si>
  <si>
    <t>Dobava perifernih elementov</t>
  </si>
  <si>
    <t xml:space="preserve">  tipalo temperature kanalsko S+S Regeltechnik  4/20mA -50/50°C , MKTM1-I</t>
  </si>
  <si>
    <t xml:space="preserve">  tipalo temperature kanalsko S+S Regeltechnik 4/20mA 0/50°C, MKTM1-I</t>
  </si>
  <si>
    <t xml:space="preserve">  tipalo temperature prostorsko S+S Regeltechnik 4/20mA 0/50°C,MRTM-1-I</t>
  </si>
  <si>
    <t xml:space="preserve">  korektor želene temperature S+S Regeltechnik 4/20mA -3/+3°C</t>
  </si>
  <si>
    <t xml:space="preserve">  tipalo tlaka diferenčno S+S Regeltechnik 4/20mA 0/1000Pa, MPREMASGARD-1142-(0010-200)</t>
  </si>
  <si>
    <t xml:space="preserve">  tipalo vlage S+S Regeltechnik kanalsko 4/20mA 0/100%rh, MKFF-I</t>
  </si>
  <si>
    <t xml:space="preserve">  tipalo kvalitete zraka S+S Regeltechnik 4/20mA 0/100%q, MRLQ</t>
  </si>
  <si>
    <t xml:space="preserve">  tipalo temperature cevno S+S Regeltechnik 4/20mA 0/100°C s tulko 100 mm, METM2-I</t>
  </si>
  <si>
    <t xml:space="preserve">  tipalo temperature cevno S+S Regeltechnik 4/20mA 0/50°C s tulko 100 mm, METM2-I</t>
  </si>
  <si>
    <t xml:space="preserve">  protizmrzovalni termostat S+S Regeltechnik 5°C kapilara 6m, MFS-2-U</t>
  </si>
  <si>
    <t xml:space="preserve">  diferenčno tlačno stikalo Honeywell 400 Pa, DPS 400</t>
  </si>
  <si>
    <t xml:space="preserve">  diferenčno tlačno stikalo Honeywell 1000Pa, DPS 1000</t>
  </si>
  <si>
    <t xml:space="preserve">  zaščitni higrostat</t>
  </si>
  <si>
    <t xml:space="preserve">  pogon žaluzij ON/OFF z vzmetjo in končnim stikalom Honeywell 20Nm 24Vac, S1024-2POS</t>
  </si>
  <si>
    <t xml:space="preserve">  pogon žaluzij ON/OFF Honeywell 24Vac, N2024</t>
  </si>
  <si>
    <t xml:space="preserve">  pogon žaluzij zvezni Honeywell 20Nm 24Vac 0/10V, N20010</t>
  </si>
  <si>
    <t xml:space="preserve">  tropotni ventil grelnik DN20 kvs=6,3m3/h dp=11,0kPa Honeywell s pogonom 24Vac 0/10V</t>
  </si>
  <si>
    <t xml:space="preserve">  prehodni ventil hladilnik DN32 kvs=16,0m3/h dp=13,0kPa Honeywell s pogonom 24Vac 0/10V</t>
  </si>
  <si>
    <t>Izvedba del za krmilno-regulacijski sistem</t>
  </si>
  <si>
    <t xml:space="preserve">  izdelava vezalnih shem PZI</t>
  </si>
  <si>
    <t xml:space="preserve">  izdelava funkcijskih specifikacij</t>
  </si>
  <si>
    <t xml:space="preserve">  izdelava aplikativne programske opreme</t>
  </si>
  <si>
    <t xml:space="preserve">  testiranje stikalnega bloka</t>
  </si>
  <si>
    <t xml:space="preserve">  testiranje ožičenja perifernih elementov</t>
  </si>
  <si>
    <t xml:space="preserve">  zagon in parametriranje</t>
  </si>
  <si>
    <t xml:space="preserve">  testiranje delovanja</t>
  </si>
  <si>
    <t xml:space="preserve">  izdelava vezalnih shem PID</t>
  </si>
  <si>
    <t xml:space="preserve">  izdelava dokumentacije</t>
  </si>
  <si>
    <t xml:space="preserve">  šolanje vzdrževalcev in uporabnikov</t>
  </si>
  <si>
    <t xml:space="preserve">  optimizacija parametrov vodenja</t>
  </si>
  <si>
    <t xml:space="preserve">  garancijsko vzdrževanje</t>
  </si>
  <si>
    <t>Izvedba del za nadzorni sistem</t>
  </si>
  <si>
    <t xml:space="preserve">  testiranje aplikativne programske opreme</t>
  </si>
  <si>
    <t>Dobava in izvedba ožičenja</t>
  </si>
  <si>
    <t xml:space="preserve">  kabel moč črpalke</t>
  </si>
  <si>
    <t>CENTRALNI NADZORNI SISTEM</t>
  </si>
  <si>
    <t xml:space="preserve">  nadgradnja sistemske programske opreme GE IP iFix Client 5.5</t>
  </si>
  <si>
    <t xml:space="preserve">  instalacija nadgradnje sistemske programske opreme SCADA</t>
  </si>
  <si>
    <t xml:space="preserve">  instalacija nadgradnje sistemske programske opreme Client</t>
  </si>
  <si>
    <t xml:space="preserve">  instalacija aplikativne programske opreme</t>
  </si>
  <si>
    <t>Pripravljalna dela na licu mesta ter prevzem PZI dokumentacije in preučitev projekta pred začetkom gradnje</t>
  </si>
  <si>
    <t>Priprava gradbišča, namestitev opozorilnih tabel in podobno</t>
  </si>
  <si>
    <t>Transport vseh materialov do objekta ter začasno skladiščenje materialov</t>
  </si>
  <si>
    <t>Zavarovanje gradbišča s strani pooblaščene organizacije ter izvajanje fizičnega varovanja</t>
  </si>
  <si>
    <t>Izdelava raznih kabelskih prebojev v stenah in betonskih ploščah ter dolbenje obstoječih sten in stropov za potrebe električnih instalacij</t>
  </si>
  <si>
    <t>Funkcionalni preizkus in spuščanje v pogon posameznih sklopov elektro opreme ter  izdelava  primopredajnih zapisnikov</t>
  </si>
  <si>
    <t>Poučitev predstavnika investitorja o varnem  rokovanju z elektro instalacijskimi sistemi na objektu</t>
  </si>
  <si>
    <t>Sprotno vnašanje vseh sprememb, ki nastajajo med gradnjo v projekt PZI (v elektronski obliki), ter sprotno pridobivanje soglasja od odgovornega projektanta za električne instalacije objekta</t>
  </si>
  <si>
    <t>Dokončna zapisniška primopredaja objekta investitorju, predaja navodil za varno obratovanje in vzdrževanje objekta in garancijskih listov za vse sisteme</t>
  </si>
  <si>
    <t xml:space="preserve">SKUPAJ                                  </t>
  </si>
  <si>
    <t>B1.1</t>
  </si>
  <si>
    <r>
      <t>S1 - stropno vgradno svetilo kvadratne oblike 60x60cm, ohišje iz aluminija, opremljeno z LED 26W, 2925lm/W 4000K.
Stopnja zaščite po IEC529 IP65.
Minimalna življenjska doba &gt;50.000h, UGH&lt;19
Kot npr. ali enakovredno:
Proizvajalec: Esse-CI
Tip:</t>
    </r>
    <r>
      <rPr>
        <sz val="10"/>
        <color indexed="10"/>
        <rFont val="Arial"/>
        <family val="2"/>
        <charset val="1"/>
      </rPr>
      <t xml:space="preserve"> </t>
    </r>
  </si>
  <si>
    <t>B1.2</t>
  </si>
  <si>
    <t>B1.3</t>
  </si>
  <si>
    <t>S3 - stropno vgradno svetilo kvadratne oblike 60x60cm, ohišje iz aluminija, opremljeno z LED 26W 2925lm/W 4000K.
Stopnja zaščite po IEC529 IP20.
Minimalna življenjska doba &gt;50.000h, UGH&lt;19
Kot npr. ali enakovredno:
proizvajalec:
tip:</t>
  </si>
  <si>
    <t>B1.4</t>
  </si>
  <si>
    <t>S4 - stropno vgradno svetilo okrogle oblike Φ-230mm, h-100mm. Svetilo opremljeno z LED 14W 3000K 1500lm. Ohišje opremljeno z ustreznim napajalnikom.
Stopnja zaščite po IEC529 IP44.
Minimalna življenjska doba &gt;50.000h, UGR&lt;19
Kot npr. ali enakovredno:
proizvajalec: Esse-ci
tip:Hall Large essential</t>
  </si>
  <si>
    <t>B1.5</t>
  </si>
  <si>
    <t>S7 - stropno nadgradno svetilo kvadratne oblike 80x80x90mm. Ohišje iz aluminija RAL9003 opremljeno z LED7W GU10 500lm.
Stopnja zaščite po IEC529 IP44.
kot npr.ali enakovredno:
proizvajalec: Delta Light
tip:boxy+</t>
  </si>
  <si>
    <t>B1.6</t>
  </si>
  <si>
    <r>
      <t>S8 - stensko linijsko svetilo pravokotne oblike dimenzije 600x74x38mm</t>
    </r>
    <r>
      <rPr>
        <b/>
        <sz val="10"/>
        <rFont val="Arial"/>
        <family val="2"/>
        <charset val="1"/>
      </rPr>
      <t xml:space="preserve"> s stikalom</t>
    </r>
    <r>
      <rPr>
        <sz val="10"/>
        <rFont val="Arial"/>
        <family val="2"/>
        <charset val="1"/>
      </rPr>
      <t xml:space="preserve"> na svetilki. Ohišje iz aluminija RAL9003 opremljeno z LED12W 4000K 1100lm.
Stopnja zaščite po IEC529 IP44.
kot npr.ali enakovredno:
proizvajalec: Esse-ci
tip:Bright PG</t>
    </r>
  </si>
  <si>
    <t>B1.7</t>
  </si>
  <si>
    <r>
      <t xml:space="preserve">S8a - stensko linijsko svetilo pravokotne oblike dimenzije 1200x74x38mm </t>
    </r>
    <r>
      <rPr>
        <b/>
        <sz val="10"/>
        <rFont val="Arial"/>
        <family val="2"/>
        <charset val="1"/>
      </rPr>
      <t>s stikalom</t>
    </r>
    <r>
      <rPr>
        <sz val="10"/>
        <rFont val="Arial"/>
        <family val="2"/>
        <charset val="1"/>
      </rPr>
      <t xml:space="preserve"> na svetilki. Ohišje iz aluminija RAL9003 opremljeno z LED24W 4000K 2200lm.
Stopnja zaščite po IEC529 IP44.
kot npr.ali enakovredno:
proizvajalec: Esse-ci
tip:Bright PG</t>
    </r>
  </si>
  <si>
    <t>B1.8</t>
  </si>
  <si>
    <t xml:space="preserve">S10 - stropno nadgradno linijsko svetilo dimenzije 1572x100x135mm. Svetilo opremljeno z 2x49W T5 3000K.
Stopnja zaščite po IEC529 IP65.
Kot npr. ali enakovredno:
proizvajalec: Esse-ci
tip: PCM </t>
  </si>
  <si>
    <t>B1.9</t>
  </si>
  <si>
    <t>S16 - stropno vgradno svetilo kvadratne oblike, dimenzije 64x64x100mm. Ohišje iz aluminija RAL9003, opremljeno z LED 7W GU10 500lm.
Stopnja zaščite po IEC529 IP20.
kot npr.ali enakovredno:
proizvajalec: Delta Light
tip: Carree II hi</t>
  </si>
  <si>
    <t>B1.10</t>
  </si>
  <si>
    <t xml:space="preserve">S17 - stropno nadgradno linijsko svetilo dimenzije 1272x84x135mm. Svetilo opremljeno z 1x54W T5 3000K.
Stopnja zaščite po IEC529 IP65.
Kot npr. ali enakovredno:
proizvajalec: Esse-ci
tip: PCM </t>
  </si>
  <si>
    <t>B1.11</t>
  </si>
  <si>
    <t>S19 - namizno dekorativno svetilo iz aluminija z gibljivo glavo, aluminij.
Kot npr.ali enakovredno:
proizvajalec:Artemide
tip:Tolomeo LED</t>
  </si>
  <si>
    <t>B1.12</t>
  </si>
  <si>
    <t>S22 - linijsko nadgradno LED svetilo 850x17.5x7mm. Karakteristike LED traku: vsaj 1040lm/m, 14,5W/m 4000k,napajalna napetost 24V. Tip čipa: 1. kvalitetni razred (Cree, Osram, Epistar), življenjska doba 50.000ur. Komplet z montažnim priborom in ustreznim napajalnikom.
Zaščita je IP65 po IEC 529.
Kot npr. ali enakovredno:
Tip:FBM</t>
  </si>
  <si>
    <t>B1.13</t>
  </si>
  <si>
    <t>S23 - linijsko nadgradno LED svetilo 2400x17.5x7mm. Karakteristike LED traku: vsaj 1040lm/m, 14,5W/m 4000k,napajalna napetost 24V. Tip čipa: 1. kvalitetni razred (Cree, Osram, Epistar), življenjska doba 50.000ur. Komplet z montažnim priborom in ustreznim napajalnikom.
Zaščita je IP65 po IEC 529.
število sklopov: 1
Kot npr. ali enakovredno:
Tip:FBM</t>
  </si>
  <si>
    <t>B1.14</t>
  </si>
  <si>
    <t>S24 - linijsko nadgradno LED svetilo 1150x17.5x7mm. Karakteristike LED traku: vsaj 1040lm/m, 14,5W/m 4000k,napajalna napetost 24V. Tip čipa: 1. kvalitetni razred (Cree, Osram, Epistar), življenjska doba 50.000ur. Komplet z montažnim priborom in ustreznim napajalnikom.
Zaščita je IP65 po IEC 529.
število sklopov: 2
Kot npr. ali enakovredno:
Tip:FBM</t>
  </si>
  <si>
    <t>B1.15</t>
  </si>
  <si>
    <t>S25 - linijsko nadgradno LED svetilo 1750x17.5x7mm. Karakteristike LED traku: vsaj 1040lm/m, 14,5W/m 4000k,napajalna napetost 24V. Tip čipa: 1. kvalitetni razred (Cree, Osram, Epistar), življenjska doba 50.000ur. Komplet z montažnim priborom in ustreznim napajalnikom.
Zaščita je IP65 po IEC 529.
število sklopov: 2
Kot npr. ali enakovredno:
Tip:FBM</t>
  </si>
  <si>
    <t>B1.16</t>
  </si>
  <si>
    <t>S26 - linijsko nadgradno LED svetilo 700x17.5x7mm. Karakteristike LED traku: vsaj 1040lm/m, 14,5W/m 4000k,napajalna napetost 24V. Tip čipa: 1. kvalitetni razred (Cree, Osram, Epistar), življenjska doba 50.000ur. Komplet z montažnim priborom in ustreznim napajalnikom.
Zaščita je IP65 po IEC 529.
število sklopov: 2
Kot npr. ali enakovredno:
Tip:FBM</t>
  </si>
  <si>
    <t>B1.17</t>
  </si>
  <si>
    <t>Priklop stropne svetilke v kuhinjskem ventilacijskem stropu, komplet z razvodno dozo 75x75x28mm in drobnim montažnim materialom</t>
  </si>
  <si>
    <t xml:space="preserve">T8 2 x 36 W </t>
  </si>
  <si>
    <t xml:space="preserve">T8 2 x 58 W </t>
  </si>
  <si>
    <t xml:space="preserve">T8 4 x 36 W </t>
  </si>
  <si>
    <t xml:space="preserve">T8 4 x 58 W </t>
  </si>
  <si>
    <t>B1.18</t>
  </si>
  <si>
    <t>Stikalo za razsvetljavo antibakterijska izvedba    – vgradno/doza fi 60mm, barva RAL 9010,  10A/230V, komplet</t>
  </si>
  <si>
    <t xml:space="preserve"> - navadno </t>
  </si>
  <si>
    <t xml:space="preserve"> - serijsko</t>
  </si>
  <si>
    <t xml:space="preserve"> - križno</t>
  </si>
  <si>
    <t>B1.19</t>
  </si>
  <si>
    <t>Stikalni tablo razsvetljave, antibakterijska izvedba, vgradna p/o doza, tipski okvir, barva RAL 9010, 10A, 230V, ustreza tablo proizvajalca Gewiss ali enakovredno</t>
  </si>
  <si>
    <t>- 8 stikal s tlivko</t>
  </si>
  <si>
    <t>- 12 stikal s tlivko</t>
  </si>
  <si>
    <t>B1.20</t>
  </si>
  <si>
    <t>* ustreza sestav FONTANA TEM ČATEŽ, IP 44 ali enakovredno</t>
  </si>
  <si>
    <t xml:space="preserve">- navadno </t>
  </si>
  <si>
    <t xml:space="preserve">- serijsko </t>
  </si>
  <si>
    <t xml:space="preserve">- menjalno </t>
  </si>
  <si>
    <t>- križno</t>
  </si>
  <si>
    <t>B1.21</t>
  </si>
  <si>
    <t>B1.22</t>
  </si>
  <si>
    <t>Končno stikalo 250V/10A, IP 44, montirano na vratih hladilnice za avtomatski vklop razsvetljave v hladilnici, antibakterijska izvedba</t>
  </si>
  <si>
    <t>B1.23</t>
  </si>
  <si>
    <t>B1.24</t>
  </si>
  <si>
    <t xml:space="preserve"> - trde Φ  -13,5 mm</t>
  </si>
  <si>
    <t>B1.25</t>
  </si>
  <si>
    <t xml:space="preserve"> - A8/HF 75x75x29mm</t>
  </si>
  <si>
    <t>B1.26</t>
  </si>
  <si>
    <t>B1.27</t>
  </si>
  <si>
    <t>stikala, stikalne tabloje</t>
  </si>
  <si>
    <t>stensko namizno svetilko</t>
  </si>
  <si>
    <t>B1.28</t>
  </si>
  <si>
    <t>B2.1</t>
  </si>
  <si>
    <r>
      <t xml:space="preserve">Centralna enota za kontrolo zasilne razsvetljave sistem SPY : </t>
    </r>
    <r>
      <rPr>
        <sz val="10"/>
        <rFont val="Arial"/>
        <family val="2"/>
        <charset val="1"/>
      </rPr>
      <t xml:space="preserve">stenska omara dimenzij 290x380x100mm iz jeklene pločevine, v zaščiti IP 20. Kompletno opremljena z krmilno enoto, polnilno enoto, 6,4“ color LCD zaslonom, tehnologijo, ki omogoča mešanje trajnega in pripravnega spoja na enem tokokrogu, vhodi 1xUSB za miško, 1xUSB za tipkovnico, 1xRJ-45 za ethernet mrežo. </t>
    </r>
    <r>
      <rPr>
        <b/>
        <sz val="10"/>
        <rFont val="Arial"/>
        <family val="2"/>
        <charset val="1"/>
      </rPr>
      <t xml:space="preserve">Softwer krmilne enote serijsko v slovenskem jeziku. 
</t>
    </r>
    <r>
      <rPr>
        <sz val="10"/>
        <rFont val="Arial"/>
        <family val="2"/>
        <charset val="238"/>
      </rPr>
      <t>Kot npr. ali enakovredno:
proizvajalec: LINERGY tip CENT-PR 230V</t>
    </r>
  </si>
  <si>
    <t>B2.2</t>
  </si>
  <si>
    <t>B2.3</t>
  </si>
  <si>
    <t>B2.4</t>
  </si>
  <si>
    <t>B2.5</t>
  </si>
  <si>
    <t>B2.6</t>
  </si>
  <si>
    <t>B2.7</t>
  </si>
  <si>
    <t>V6 - stropno zasilno nadgradno svetilo 5W z možnostjo povezave na centralni nadzorni sistem.
Stopnja zaščite po IEC529 IP65.
kot npr.ali enakovredno:
proizvajalec: Linergy
tip: Lexit</t>
  </si>
  <si>
    <t>B2.8</t>
  </si>
  <si>
    <t>V7 - vgradni modul 1x36W v vgradni svetilki kuhinjskega stropa z lokalnim akumulatorjem za 3-urno avtonomijo</t>
  </si>
  <si>
    <t>B2.9</t>
  </si>
  <si>
    <t>V8 - vgradni modul 1x58W v vgradni svetilki kuhinjskega stropa z lokalnim akumulatorjem za 3-urno avtonomijo</t>
  </si>
  <si>
    <t>B2.10</t>
  </si>
  <si>
    <t>*ustreza NHMH-J 5x1,5 ali enakovredno</t>
  </si>
  <si>
    <t xml:space="preserve">*ustreza sponka OBO Clip -1999 ali enakovredno </t>
  </si>
  <si>
    <t>B2.11</t>
  </si>
  <si>
    <t>Brezhalogenska signalna (rdeča) doza za n/o montažo</t>
  </si>
  <si>
    <t>B2.12</t>
  </si>
  <si>
    <t>B2.13</t>
  </si>
  <si>
    <t>B2.14</t>
  </si>
  <si>
    <t>Dodatni piktogrami za označitev evakuacijskih poti v skladu s SIST EN 1838 izdelani kot tipske nalepke na pleksi steklu – vidljivost do 28m, dim. (330x170)mm – oznake uskladiti s požarnim redom</t>
  </si>
  <si>
    <t>B3.1</t>
  </si>
  <si>
    <t xml:space="preserve">Brezhalogenski energetski kabli za instalacijo moči in kabelske razvode – polaganje pretežno  na kabelske police nad spuščenim stropom, delno v izolacijske brezhalogenske samougasne cevi v  tlaku in  v  montažnih stenah </t>
  </si>
  <si>
    <t>- NHMH-J 5x6</t>
  </si>
  <si>
    <t>- NHMH-J 5x10</t>
  </si>
  <si>
    <t>- NHMH-J 4x35 + 25</t>
  </si>
  <si>
    <t>- NHMH-J 4x50 + 35</t>
  </si>
  <si>
    <t>B3.2</t>
  </si>
  <si>
    <t>-fi - 16 mm</t>
  </si>
  <si>
    <t>B3.3</t>
  </si>
  <si>
    <t>- dim. 100 x 60 mm</t>
  </si>
  <si>
    <t xml:space="preserve">- dim.  50 x 60 mm </t>
  </si>
  <si>
    <t>B3.4</t>
  </si>
  <si>
    <t>* ustreza programu OBO Betterman ali enakovredno</t>
  </si>
  <si>
    <t>- velikost 2032/do 8 kablov 3x1,5/</t>
  </si>
  <si>
    <t>B3.5</t>
  </si>
  <si>
    <t>Plastične - brezhalogenske stropne/stenske objemke za pritrjevanje snopov kablov direktno na strop/steno , komplet z vijakom in vložkom</t>
  </si>
  <si>
    <t>* ustreza programu  OBO GRIP ali enakovredno</t>
  </si>
  <si>
    <t>- tip 2031 / 8 x (3x1,5)</t>
  </si>
  <si>
    <t>- tip 2031 / 15 x (3x1,5)</t>
  </si>
  <si>
    <t>B3.6</t>
  </si>
  <si>
    <t>Vtičnica šuko za p/o vgradnjo, 16A/230V vijačna priključitev vodnikov, usklajena s serijo stikal za luči</t>
  </si>
  <si>
    <t>- VT dvojna - bela/mrežna</t>
  </si>
  <si>
    <t>B3.7</t>
  </si>
  <si>
    <t>Vtičnica za n/o vgradnjo, vijačna priključitev vodnikov</t>
  </si>
  <si>
    <t>* ustreza seriji FONTANA TEM Čatež ali enakovredno</t>
  </si>
  <si>
    <t>- VT enojna 250V/16A, IP 44, s pokrovom</t>
  </si>
  <si>
    <t>- VT enojna 400V/16A, IP 44, s pokrovom</t>
  </si>
  <si>
    <t>- VT enojna 400V/32A, IP 447, 5-p, CEE</t>
  </si>
  <si>
    <t>- VT enojna 400V/32A, IP 667, 5-p, CEE, WAP</t>
  </si>
  <si>
    <t>B3.8</t>
  </si>
  <si>
    <t>- na domofonsko napravo 230V/150VA</t>
  </si>
  <si>
    <t>- na UV_sistem v tehnološkem stropu 400V/16A</t>
  </si>
  <si>
    <t>- na EMV za zaporo plina 230V</t>
  </si>
  <si>
    <t>- na komunik.omarico HACCP sistema 230V</t>
  </si>
  <si>
    <t>- na pogon avtomatskih vrat 230V/550W</t>
  </si>
  <si>
    <t>- na registrator delovnega časa 230V</t>
  </si>
  <si>
    <t>- na notranjo enoto klima naprave 230V</t>
  </si>
  <si>
    <t>- na zunanjo enoto klima naprave 230V</t>
  </si>
  <si>
    <t>- na kompenzacijsko napravo 400V/125A</t>
  </si>
  <si>
    <t xml:space="preserve">- na sobni termostat </t>
  </si>
  <si>
    <t>- na stropni konvektor 230V/do 150W</t>
  </si>
  <si>
    <t>- na ventilator 230V/11W LIMIDOR</t>
  </si>
  <si>
    <t>- na senzorsko armaturo 230V/100VA</t>
  </si>
  <si>
    <t>- na požarno centralo NJP-400A</t>
  </si>
  <si>
    <t>B3.9</t>
  </si>
  <si>
    <t>Izvedba el. priključkov na tehnološko opremo, izpust 3m kabla + ločilno stikalo nadometne izvedbe ustrezne jakosti:</t>
  </si>
  <si>
    <t>- hitri ohlajevalnik 400V/14,5kW-stikalo 40A</t>
  </si>
  <si>
    <t>- tračni pomivalni stroj 400V/40 kW-stikalo 125A</t>
  </si>
  <si>
    <t>- tabletna linija 400V/18 kW - stikalo 63A</t>
  </si>
  <si>
    <t>- parnokonvekcijska peč 400V/65.5kW - stikalo 160A</t>
  </si>
  <si>
    <t>- obstoječa parnokonvekcijska peč 400V/ 36,7 kW - stikalo 125A</t>
  </si>
  <si>
    <t>B3.10</t>
  </si>
  <si>
    <t>Izvedba el. priključkov na tehnološko opremo, na mestu izpusta pustiti 3 m kabla. Po končani montaži opreme tesniti izpuste s silikonskim kitom, rezervne izpuste zaščititi pred vplivom vode</t>
  </si>
  <si>
    <t>- delovni pult 230V/500W</t>
  </si>
  <si>
    <t>- hlajen izdajni pult 230V/1000 W</t>
  </si>
  <si>
    <t>- hlajen izdajni pult za pijače 230V/500W</t>
  </si>
  <si>
    <t>- hlajena solatna vitrina 230V/700 W</t>
  </si>
  <si>
    <t>- hlajeni pult 230V/400 W</t>
  </si>
  <si>
    <t>- ogrevani izdajni pult 400V/7 kW</t>
  </si>
  <si>
    <t>- tekoči trak 400V/ 1 kW</t>
  </si>
  <si>
    <t>- planetarni mešalnik 400V/3,1 kW</t>
  </si>
  <si>
    <t>- plinska ponev 230V/100VA</t>
  </si>
  <si>
    <t>- plinski cvrtnik 230V/100VA</t>
  </si>
  <si>
    <t>- plinski kotel 230V/100VA</t>
  </si>
  <si>
    <t>- plinski štedilnik 230V/100VA</t>
  </si>
  <si>
    <t>- plinska ponev 400V/8,4 kW        REZERVA</t>
  </si>
  <si>
    <t>- plinski cvrtnik 400V/11.2 kW      REZERVA</t>
  </si>
  <si>
    <t>- plinski kotel 400V/14 kW          REZERVA</t>
  </si>
  <si>
    <t>- plinski štedilnik 400V/12.5 kW    REZERVA</t>
  </si>
  <si>
    <t>B3.11</t>
  </si>
  <si>
    <t>B3.12</t>
  </si>
  <si>
    <t>B3.13</t>
  </si>
  <si>
    <t>POŽARNO TESNENJE PREHODOV EL. INSTALACIJ</t>
  </si>
  <si>
    <t>B3.14</t>
  </si>
  <si>
    <r>
      <t>Obojestranske požarne zapore prehodov el. instalacij skozi meje požarnih sektorjev z endotermnim požarnim premazom (ustreza Intumex CSP ali enakovredno) in kameno volno  (ustreza Promapyr ali enakovredno) ali požarno peno (ustreza Promafoam C ali enakovredno ) Pož. odpornost E90/Ei 60. Ustreza detajl kot npr. CSP CW</t>
    </r>
    <r>
      <rPr>
        <vertAlign val="superscript"/>
        <sz val="10"/>
        <rFont val="Arial"/>
        <family val="2"/>
        <charset val="1"/>
      </rPr>
      <t>2</t>
    </r>
    <r>
      <rPr>
        <sz val="10"/>
        <rFont val="Arial"/>
        <family val="2"/>
        <charset val="1"/>
      </rPr>
      <t xml:space="preserve"> – PROMAT ali enakovredno. Za sistem tesnjenja je potrebno predložiti ustrezna dokazila o požarnih odpornostih. * klasifikacijsko poročilo po EN 13501-2: PK2-11-08-012-A-0</t>
    </r>
  </si>
  <si>
    <t>- horizontalni prehod iz požarnega sektorja kuhinje v požarni sektor hodnika, komunikacijsko vozlišče, obstoječe skladišče</t>
  </si>
  <si>
    <t>B3.15</t>
  </si>
  <si>
    <t>Aluminijski instalacijski kanal dim. 130x72mm triprekatni RAL9010, komplet s kovinskimi pregradami, pokrovom, končnimi elementi, ozemljitveno sponko, montaža na steno, ožičenje in priklop vtičnic, oznake vtičnic</t>
  </si>
  <si>
    <t>B3.16</t>
  </si>
  <si>
    <t>Stikalo za centralni izklop v sili nadometne izvedbe v zaščiti IP54, komplet z drobnim montažnim materialom</t>
  </si>
  <si>
    <t>* ustreza tip kot RJ-03N Zarja Kamnik ali enakovreden</t>
  </si>
  <si>
    <t>B4.1</t>
  </si>
  <si>
    <t>Razdelilnik Rk – mrežno napajanje, dimenzije: (2400x2000x400)mm</t>
  </si>
  <si>
    <t>- vrstna omara 800x2000x400mm s podstavkom</t>
  </si>
  <si>
    <t>- vrstna omara 1000x2000x400mm spodstavkom</t>
  </si>
  <si>
    <t>- vrstna omara 600x2000x400mm s podstavkom</t>
  </si>
  <si>
    <t>- NV 60 zbiralčni sistem 50 x 10 mm/ 830A</t>
  </si>
  <si>
    <t xml:space="preserve">   L = 1600 mm</t>
  </si>
  <si>
    <t>- nosilci zbiralk NV 60 - 3 polni</t>
  </si>
  <si>
    <t>- PE/N nosilec zbiralk - 1 polni</t>
  </si>
  <si>
    <t>- glavno stikalo 630A 3-polno- 50 kA, signalni pomožni kontakt (1 zapiralni, 1odpiralni) s tuljavo 230V za daljinski izklop</t>
  </si>
  <si>
    <t>- N zbiralke Cu 50x10x2400</t>
  </si>
  <si>
    <t>- PE zbiralke Cu 50x10x2400</t>
  </si>
  <si>
    <t>- 3polna zbiralka 16mm2 - jezična izvedba L=600 mm</t>
  </si>
  <si>
    <t>- pod napetostni sprožnik 230V</t>
  </si>
  <si>
    <t>- odvodniki PROTEC BS 50/320/razred I</t>
  </si>
  <si>
    <t>- tokovniki za zbiralke - 600/5A/razred 1</t>
  </si>
  <si>
    <t>- omrežni analizator s profibus komunikacijo NA-PB</t>
  </si>
  <si>
    <t xml:space="preserve">- končno stikalo na vratih </t>
  </si>
  <si>
    <t xml:space="preserve">- luč v omari </t>
  </si>
  <si>
    <t>- vtičnica v omari 250V/16A</t>
  </si>
  <si>
    <t>- instalacijski odklopnik 10 kA/BMS0</t>
  </si>
  <si>
    <t xml:space="preserve">   * 4A-20A/1p</t>
  </si>
  <si>
    <t xml:space="preserve">   * 4A-20A/3</t>
  </si>
  <si>
    <t xml:space="preserve">- varovalčno stikalo NV 00/160/3polno  </t>
  </si>
  <si>
    <t>- varovalčno stikalo NH000/100/3polno</t>
  </si>
  <si>
    <t>- varovalčni vložki NV 00/x</t>
  </si>
  <si>
    <t xml:space="preserve">   * 20-125A</t>
  </si>
  <si>
    <t>- RCD 63/4/0,03A</t>
  </si>
  <si>
    <t>- kontaktor 20A 3-p  230VAC</t>
  </si>
  <si>
    <t>- ožičenje razdelilca in vezni  material</t>
  </si>
  <si>
    <t xml:space="preserve">- vrstne sponke 4-240mm2  </t>
  </si>
  <si>
    <t xml:space="preserve">- kabelske uvodnice   </t>
  </si>
  <si>
    <t>- kabelska polica 400mm, L=2m s pokrovom</t>
  </si>
  <si>
    <t>- shema izvedenega stanja (za PID)</t>
  </si>
  <si>
    <t>- montaža el. omare na podstavek in fiksiranje z vijaki v steno</t>
  </si>
  <si>
    <t>B4.2</t>
  </si>
  <si>
    <t>Filterska kompenzacijska naprava za razdelilnik Rk, nazivna moč (3x12.5 + 2x6.25) kVAr = 50 kVAr, napetost 3 x 400/230V</t>
  </si>
  <si>
    <t>- dimenzija omare (800x1200x300)mm</t>
  </si>
  <si>
    <t>- ustrezne varovalke na dovodu 3x125A</t>
  </si>
  <si>
    <t>- ustrezni presek dovoda 3 x50/25 mm2</t>
  </si>
  <si>
    <t>- mehanska zaščita: IP 31</t>
  </si>
  <si>
    <t>- izvedba v skladu z IEC 831-1,2 in SISTEN 60439-1</t>
  </si>
  <si>
    <t>- frekvenca filterskega kroga: 134 (14%), 141 (12,5%), 176 (8%), 189 (7%), 214 (5,5%) Hz</t>
  </si>
  <si>
    <t>- zagon izvede serviser in izdela zapisnik!</t>
  </si>
  <si>
    <t>* ustreza tip FASK 1-50/440-7 ENERPROM ali enakovredno</t>
  </si>
  <si>
    <t>SIKOTRONIC – OPTIMIZACIJA PORABE</t>
  </si>
  <si>
    <t>B5.1</t>
  </si>
  <si>
    <t xml:space="preserve">Centralna krmilna enota z LED zaslonom na dotik, za montažo na vrata razdelilnika s posluževanjem pri zaprtih vratih. Centralna enota  omogoča priklop do 64 modulov. Vključno z napajalnikom 230/12V DC za napajanje centralne enote in distribuiranih modulov. Sicotronic tip: ZE5000 </t>
  </si>
  <si>
    <t>B5.2</t>
  </si>
  <si>
    <t xml:space="preserve">LON pretvornik za merjenje aktivne moči na dovodnih kablih objekta. Sicotronic tip: MU400LON </t>
  </si>
  <si>
    <t>B5.3</t>
  </si>
  <si>
    <t xml:space="preserve">Tokovni transformatorji z razstavljivim jedrom za merjenje aktivne moči na dovodnih kablih objekta xxx/5A </t>
  </si>
  <si>
    <t>B5.4</t>
  </si>
  <si>
    <t>Modul z dvema izhodoma za priklop aparatov kuhinjske tehnologije za montažo na letev v razdelilniku iz katerega se napaja sam aparat. Sicotronic tip: EAM-N (Število potrebnih modulov odvisno od števila kuhinjskih naprav. Na vsak modul se priklopijo po dve napravi.)</t>
  </si>
  <si>
    <t>B5.5</t>
  </si>
  <si>
    <t xml:space="preserve">Programiranje in parametriranje centrale in modulov ter nastavitev optimalnega delovanja </t>
  </si>
  <si>
    <t>B5.6</t>
  </si>
  <si>
    <t xml:space="preserve">Energetski kabel za povezavo vsake priključene naprave na ustrezen modul EAM-N v razdelilniku kuhinje cu FG70R 5x1.5 </t>
  </si>
  <si>
    <t>FG70R 5 x 1.5 mm2</t>
  </si>
  <si>
    <t>B5.7</t>
  </si>
  <si>
    <t>Telekomunikacijski vodnik s PVC izolacijo in oklopom, za povezavo EAM-N modulov s centralno enoto (JY(St)-Y 2x2x0.8  ali podobno)</t>
  </si>
  <si>
    <t>JY(St)Y 2x2x0.8</t>
  </si>
  <si>
    <t>B5.8</t>
  </si>
  <si>
    <t>B5.9</t>
  </si>
  <si>
    <t>Razdelilnik SICOTRONIC napajanja za montažo modulov</t>
  </si>
  <si>
    <t xml:space="preserve">- stenska omara 800x1200x300mm </t>
  </si>
  <si>
    <t>- kabelske uvodnice</t>
  </si>
  <si>
    <t xml:space="preserve">- kabelska polica 200 mm                       </t>
  </si>
  <si>
    <t xml:space="preserve">- montažna plošča </t>
  </si>
  <si>
    <t>- montažna letev 35 mm</t>
  </si>
  <si>
    <t xml:space="preserve">- vrstne sponke </t>
  </si>
  <si>
    <t>- shema izvedenega stanja (za PID-a)</t>
  </si>
  <si>
    <t>- montaža el. omare na steno in fiksiranje z vijaki v steno</t>
  </si>
  <si>
    <t>B5.10</t>
  </si>
  <si>
    <t>Drobni montažni material, transport in manipulativni stroški cca. 1%</t>
  </si>
  <si>
    <t>SKUPAJ SIKOTRONIC – OPTIMIZACIJA PORABE</t>
  </si>
  <si>
    <t>B6.1</t>
  </si>
  <si>
    <t>Zbiralka RIP za lokalno izenačitev v prostorih kuhinje</t>
  </si>
  <si>
    <t>B6.2</t>
  </si>
  <si>
    <t>B6.3</t>
  </si>
  <si>
    <t>Brezhalogenske fleksibilne izolacijske cevi – samougasne za polaganje v tlak ali montažne stene in spuščene stropove</t>
  </si>
  <si>
    <t>B6.4</t>
  </si>
  <si>
    <t>- na PE zbiralko v stikalnih blokih</t>
  </si>
  <si>
    <t>- na  plinsko cev</t>
  </si>
  <si>
    <t>B6.5</t>
  </si>
  <si>
    <t xml:space="preserve">Izvedba stikov izenačitve potencialov na: </t>
  </si>
  <si>
    <t>- kovinske podboje notranjih vrat</t>
  </si>
  <si>
    <t>- kovinske podboje avtomatskih vrat</t>
  </si>
  <si>
    <t>- cevi tople in hladne vode</t>
  </si>
  <si>
    <t>- cevi prezračevalnega sistema</t>
  </si>
  <si>
    <t>- hidrantno cev</t>
  </si>
  <si>
    <t>- plinsko   cev</t>
  </si>
  <si>
    <t>- parapetni kanal v pisarnah</t>
  </si>
  <si>
    <t>- komunikacijsko omarico v pisarni</t>
  </si>
  <si>
    <t>- kabelske police v spuščenem stropu</t>
  </si>
  <si>
    <t>- kovinsko ohišje tehnološke opreme</t>
  </si>
  <si>
    <t xml:space="preserve">                     </t>
  </si>
  <si>
    <t>B6.6</t>
  </si>
  <si>
    <t xml:space="preserve">Izvedba stikov izenačitve potencialov na kovinska vratca na jašku vertikal za klima kanale </t>
  </si>
  <si>
    <t>B6.7</t>
  </si>
  <si>
    <t>B7.1</t>
  </si>
  <si>
    <t>-ETHERLINE PN Cat.5e YY 2x2xAWG22/1</t>
  </si>
  <si>
    <t>B7.2</t>
  </si>
  <si>
    <t>- Φ - 16 mm</t>
  </si>
  <si>
    <t>B7.3</t>
  </si>
  <si>
    <t>Komunikacijska vtičnica za vgradnjo v stenski parapetni kanal , enotni tip  z jakotočnimi vtičnicami</t>
  </si>
  <si>
    <t>- enojna RJ 45 cat.5e</t>
  </si>
  <si>
    <t>B7.4</t>
  </si>
  <si>
    <t>Dobava in montaža komunikacijske opreme v obstoječo komunikacijsko omarico v kleti objekta – prostor 10.2</t>
  </si>
  <si>
    <t>B7.5</t>
  </si>
  <si>
    <t>B7.6</t>
  </si>
  <si>
    <t>Označevanje komunikacijskih  vtičnic z vremensko odpornimi nalepkami</t>
  </si>
  <si>
    <t>B7.7</t>
  </si>
  <si>
    <t>Izdelava izpusta ETHERLINE kabla dolžine 3 m za priklop tehnološke opreme na Ethernet mrežo, komplet s Fast Connectom ter montažnim materialom</t>
  </si>
  <si>
    <t>B7.8</t>
  </si>
  <si>
    <t>Dobava, montaža in priklop Ethernet switcha za HACCP mrežo komunikacijskega strežnika, kategorije 5e v prostoru pisarne, komplet z napajalnikom, konektorji 48 x RJ-45 in montažnim materialom</t>
  </si>
  <si>
    <t>B7.9</t>
  </si>
  <si>
    <t>Montaža konektorja RJ-45 na Etheline kabel PN Cat.5e YY 2x2xAWG22/1, za priklop HACCP mrežo na switch v pisarni</t>
  </si>
  <si>
    <t>B7.10</t>
  </si>
  <si>
    <t>Stenska komunikacijska omara 19", višine 18HE za montažo switch opreme in zaključevanje kablov HACCP sistema.</t>
  </si>
  <si>
    <t>B7.11</t>
  </si>
  <si>
    <t>ELEKTRIČNE URE</t>
  </si>
  <si>
    <t>* oprema mora biti kompatibilna z obstoječo opremo</t>
  </si>
  <si>
    <t>B8.1</t>
  </si>
  <si>
    <t xml:space="preserve">Minutna enostranska ura okrogla Φ 300 mm kot npr. VME-31 ali enakovredna </t>
  </si>
  <si>
    <t>B8.2</t>
  </si>
  <si>
    <t xml:space="preserve">Brezhalogenski vodniki za instalacijo električnih ur – polaganje vodnikov se izvede pretežno na kabelske police nad spuščenim stropom in v izolacijske cevi pritrjene z objemkami na betonski strop </t>
  </si>
  <si>
    <t>B8.3</t>
  </si>
  <si>
    <t>Fleksibilne rebraste brezhalogenske PVC cevi, (komplet s polaganjem na kab. police ali v stene</t>
  </si>
  <si>
    <t>- Φ 13.5mm</t>
  </si>
  <si>
    <t>B8.4</t>
  </si>
  <si>
    <t>Priklop tokokroga električnih ur na obstoječi tokokrog električnih ur na hodniku kleti, komplet z drobnim montažnim materialom</t>
  </si>
  <si>
    <t>B8.5</t>
  </si>
  <si>
    <t>Montaža naprav, nastavitev parametrov, testiranje, spuščanje v pogon, primopredaja in poučitev pristojnega osebja o delovanju sistema</t>
  </si>
  <si>
    <t>SKUPAJ  ELEKTRIČNE URE</t>
  </si>
  <si>
    <t>B9.1</t>
  </si>
  <si>
    <t xml:space="preserve">SNZ2105 vgradni kovinski stropni zvočnik 5W/100V, 100Hz-18kHz, bele barve, max SPL 102 dB, (ali nadometni kjer ni spuščenega stropa)   </t>
  </si>
  <si>
    <t>B9.2</t>
  </si>
  <si>
    <t>SNA1040G regulator glasnosti 0-35W/100V, vgradni za podometno dozo Φ-60,beli</t>
  </si>
  <si>
    <t>B9.3</t>
  </si>
  <si>
    <t xml:space="preserve">Priklop opreme na izvedeno in označeno instalacijo, priklop dovodnega kabla v ojačevalni napravi, priklop kabla na montirane zvočnike, drobni instalacijski material, zagon opreme, nastavitve, dokumentacija, navodila za uporabo, poučitev uporabnika.  </t>
  </si>
  <si>
    <t>B9.4</t>
  </si>
  <si>
    <t>Instalacije z brezhalogenskimi kabli in materiali:</t>
  </si>
  <si>
    <t xml:space="preserve">120H HFFR 2 x 2.5mm2 kabel za zvočne linije </t>
  </si>
  <si>
    <t>- Razvodna kovinska doza 80x80 mm s sponkami 4 x 2,5 mm2</t>
  </si>
  <si>
    <t>- izolacijska cev brezhalogenska Φ-13.5 mm</t>
  </si>
  <si>
    <t>- Montaža zvočnikov</t>
  </si>
  <si>
    <t>- Montaža regulatorjev z dobavo doz</t>
  </si>
  <si>
    <t>SKUPAJ  OZVOČENJE</t>
  </si>
  <si>
    <t>B10.1</t>
  </si>
  <si>
    <t xml:space="preserve">NJP-400A/4 </t>
  </si>
  <si>
    <r>
      <t>NJP-400A/4;</t>
    </r>
    <r>
      <rPr>
        <sz val="10"/>
        <rFont val="Arial"/>
        <family val="2"/>
        <charset val="238"/>
      </rPr>
      <t>Analogna adresna naprava; v skladu z EN 54;</t>
    </r>
    <r>
      <rPr>
        <b/>
        <sz val="10"/>
        <rFont val="Arial"/>
        <family val="2"/>
        <charset val="238"/>
      </rPr>
      <t xml:space="preserve"> z dvema zankama, kapaciteta 252 adresnih elementov</t>
    </r>
    <r>
      <rPr>
        <sz val="10"/>
        <rFont val="Arial"/>
        <family val="2"/>
        <charset val="238"/>
      </rPr>
      <t xml:space="preserve"> za javljanje požara in plina; kpl z napajalnikom 5A, UPMO in CPMO. Modularno dodajanje dva LIMO-Ko ali VIMO module, mrežni modul, TCP/IP ali RS232 in modem MO-01. Vezava v mrežo do 16 central / oddaljenih prikazovalnikov.</t>
    </r>
  </si>
  <si>
    <t>B10.2</t>
  </si>
  <si>
    <r>
      <t xml:space="preserve">OP-400A; </t>
    </r>
    <r>
      <rPr>
        <sz val="10"/>
        <rFont val="Arial"/>
        <family val="2"/>
        <charset val="238"/>
      </rPr>
      <t>Oddaljena prikazovalna upravljalna enota vseh stanj na centrali NJP-400A, napajanje iz centrale, brez mrežnega modula.</t>
    </r>
  </si>
  <si>
    <t>B10.3</t>
  </si>
  <si>
    <t>B10.4</t>
  </si>
  <si>
    <t>B10.5</t>
  </si>
  <si>
    <r>
      <t xml:space="preserve">GP-100 </t>
    </r>
    <r>
      <rPr>
        <sz val="10"/>
        <rFont val="Arial"/>
        <family val="2"/>
        <charset val="238"/>
      </rPr>
      <t>javljalnik gorljivih plinov z zaščitno kovinsko mrežico, podnožjem  in označevalno identifikacijsko  ploščico umerjen na metan</t>
    </r>
  </si>
  <si>
    <t>B10.6</t>
  </si>
  <si>
    <t>RJ XP 95</t>
  </si>
  <si>
    <t>Ročni adresni javljalnik s pleksi zaščito Apollo</t>
  </si>
  <si>
    <t>B10.7</t>
  </si>
  <si>
    <t>B10.8</t>
  </si>
  <si>
    <t>B10.9</t>
  </si>
  <si>
    <t>AV-818</t>
  </si>
  <si>
    <t>Enokanalni vhodni/izhodni  krmilni modul v ohišju, komplet z označevalno ploščico</t>
  </si>
  <si>
    <t>B10.10</t>
  </si>
  <si>
    <t>B10.11</t>
  </si>
  <si>
    <t xml:space="preserve">Z-AV602             </t>
  </si>
  <si>
    <t>Adresni vmesnik za priklop enega do štirih javljalnikov plina v analogno adresno zanko</t>
  </si>
  <si>
    <t>B10.12</t>
  </si>
  <si>
    <r>
      <t xml:space="preserve">TABLO PLIN; </t>
    </r>
    <r>
      <rPr>
        <sz val="10"/>
        <rFont val="Arial"/>
        <family val="2"/>
        <charset val="238"/>
      </rPr>
      <t>Opozorilni tablo za pojavljanje plina s svetlobnim napisom in sireno 24VDC</t>
    </r>
  </si>
  <si>
    <t>B10.13</t>
  </si>
  <si>
    <t>Elektro magnetno držalo požarnih vrat; napajanje 24VDC ( 100 kg) ; komplet s konzolo brez tipke za deblokado magneta</t>
  </si>
  <si>
    <t>B10.14</t>
  </si>
  <si>
    <t>B10.15</t>
  </si>
  <si>
    <t>B10.16</t>
  </si>
  <si>
    <t>B10.17</t>
  </si>
  <si>
    <t>B10.18</t>
  </si>
  <si>
    <t>B10.19</t>
  </si>
  <si>
    <t>B10.20</t>
  </si>
  <si>
    <t>B10.21</t>
  </si>
  <si>
    <t>B10.22</t>
  </si>
  <si>
    <t>PN zaščitne inštalacijske cevi Φ- 16mm s pritrdilnim priborom</t>
  </si>
  <si>
    <t>B10.23</t>
  </si>
  <si>
    <t>Preboji skozi stropove in stene ter tesnenje z ognjeodpornom kitom na mejah požarnih sektorjev</t>
  </si>
  <si>
    <t>B10.24</t>
  </si>
  <si>
    <t>B10.25</t>
  </si>
  <si>
    <t>EMV 230V za zaporo dovoda plina</t>
  </si>
  <si>
    <t xml:space="preserve">tablo PLIN </t>
  </si>
  <si>
    <t>B10.26</t>
  </si>
  <si>
    <t>Priklop požarne zanke v novo požarno centralo v pritličju objekta, komplet z izdelavo preboja ter z drobnim montažnim materialom</t>
  </si>
  <si>
    <t>B10.27</t>
  </si>
  <si>
    <t>B10.28</t>
  </si>
  <si>
    <t>Programiranje, parametriranje, testiranje sistema, spuščanje sistema v pogon po prejetju pisnega sporočila s terminom za primopredajo zaključenih požarnih instalacij.</t>
  </si>
  <si>
    <t>B10.29</t>
  </si>
  <si>
    <t>B10.30</t>
  </si>
  <si>
    <t>B10.31</t>
  </si>
  <si>
    <t>VIDEONADZORNI SISTEM</t>
  </si>
  <si>
    <t>B11.1</t>
  </si>
  <si>
    <t>FTP patch panel 24port 1Gb Cat.5 19" montaža v obstoječe 19“ ohišje</t>
  </si>
  <si>
    <t>B11.2</t>
  </si>
  <si>
    <t>FTP priključni kabel 2xRJ45 1m. CAT5e</t>
  </si>
  <si>
    <t>B11.3</t>
  </si>
  <si>
    <t>ICA-3350V (ali enakovredno)</t>
  </si>
  <si>
    <t>Digitalna IP kamera; ločljivost 2.0 Megapiksel; CMOS; napajanje PoE 802.3af; max. ločljivost 1600x1200; max. hitrost zajema 20 slik/s @ 1600x1200; Dnevno/Nočna; občutljivost 0.2 lux; ohišje za zunanjo montažo; montažni komplet</t>
  </si>
  <si>
    <t>B11.4</t>
  </si>
  <si>
    <t>Nadometna vtičnica CAT5e FTP 1 X RJ45 s protiprašnim pokrovčkom</t>
  </si>
  <si>
    <t>B11.5</t>
  </si>
  <si>
    <t>Kabel brezhalogenski FTP-H 4x2x24AW cat.6 večji del po kabelskih policah, deloma pa v brezhalogenskih inštalacijskih ceveh; s polaganjem</t>
  </si>
  <si>
    <t>B11.6</t>
  </si>
  <si>
    <t>RJ45 FTP konektor z montažo</t>
  </si>
  <si>
    <t>B11.7</t>
  </si>
  <si>
    <t>Kabel NHMH-J 3x1,5 mm2; s polaganjem</t>
  </si>
  <si>
    <t>B11.8</t>
  </si>
  <si>
    <t xml:space="preserve">Brezhalogenske trde inštalacijske cevi Φ-16mm s pritrdilnim priborom </t>
  </si>
  <si>
    <t>B11.9</t>
  </si>
  <si>
    <t>B11.10</t>
  </si>
  <si>
    <t>Programiranje digitalne snemalne naprave, programske nastavitve detekcije gibanja, snemalnega režima, gostote posnetkov</t>
  </si>
  <si>
    <t>B11.11</t>
  </si>
  <si>
    <t>B11.12</t>
  </si>
  <si>
    <t>SKUPAJ VIDEONADZORNI SISTEM</t>
  </si>
  <si>
    <t xml:space="preserve">REGISTRACIJA DELOVNEGA ČASA </t>
  </si>
  <si>
    <t xml:space="preserve">B12.1 </t>
  </si>
  <si>
    <t>B12.2</t>
  </si>
  <si>
    <t>B12.3</t>
  </si>
  <si>
    <t>B12.4</t>
  </si>
  <si>
    <t>B12.5</t>
  </si>
  <si>
    <t>Registracijski terminal TA 400 (ali enakovredno)</t>
  </si>
  <si>
    <t xml:space="preserve">Kontroler za registracijo delovnega časa in kontrolo pristopa, ležeče ohišje, za do 1.000 uporabnikov, lasten spomin za do 8.000 dogodkov, osvetljen velik LCD zaslon, tipkovnica 4x4, vgrajen čitalec C1 (ali C3 - opcija) kartic, izhod za električno ključavnico, vhoda za kontrolo odprtosti  in odpiranje vrat, možnost priklopa dodatnega čitalca, COM povezava z računalnikom, vgrajen napajalnik 230V AC 20W, podpora za akumulator 0,8Ah (akumulator ni vključen v ceno), preobremenitvena in kratkostična zaščita, TCP/IP povezava na računalniško mrežo </t>
  </si>
  <si>
    <t>B12.6</t>
  </si>
  <si>
    <t>ACCU 2 Ah</t>
  </si>
  <si>
    <t>Akumulator 12V/2Ah za terminal</t>
  </si>
  <si>
    <t>B12.7</t>
  </si>
  <si>
    <t xml:space="preserve">Aktivna brezkontaktna kartica za čitalec kartic  sistema za  registracije delovnega časa, grafična obdelava po zahtevah naročnika </t>
  </si>
  <si>
    <t>B12.8</t>
  </si>
  <si>
    <t>Programska oprema za registracijo delovnega časa, 100 uporabnikov, licence, možnost priklopa ene nadzorne postaje (client)</t>
  </si>
  <si>
    <t>B12.9</t>
  </si>
  <si>
    <t>Programiranje in nastavitve sistema registracije delovnega časa, vnos uporabnikov</t>
  </si>
  <si>
    <t>B12.10</t>
  </si>
  <si>
    <t>B12.11</t>
  </si>
  <si>
    <t>SKUPAJ REGISTRACIJA DELOVNEGA ČASA</t>
  </si>
  <si>
    <t>PROTIVLOMNI SISTEM</t>
  </si>
  <si>
    <t>Oprema mora biti kompatibilna z obstoječim protivlomnim sistemom</t>
  </si>
  <si>
    <t>B13.1</t>
  </si>
  <si>
    <t>SPCK420</t>
  </si>
  <si>
    <t>LCD tipkovnica, prikazovalnik z 2x16 znaki, s funkcijskimi tipkami in z LED indikacijskimi lučkami</t>
  </si>
  <si>
    <t>B13.2</t>
  </si>
  <si>
    <t>SPCE450</t>
  </si>
  <si>
    <t>Adresibilni razširitveni modul v ohišju, razširitev sistema za dodatne 4 področja in 2 izhoda</t>
  </si>
  <si>
    <t>B13.3</t>
  </si>
  <si>
    <t>IR JAVLJALNIK IRM120C</t>
  </si>
  <si>
    <t xml:space="preserve">PIR/MW (infrardeči + mikrovalovni) detektor gibanja, polje pokritja 12 m, vgrajena patentirana črna triplex zrcalna leča za zanesljivejšo detekcijo in imunost na zunanje vplive, frekvenca mikrovalovnega zaznavanja je 2,45GHz, medsebojno povezujoča multikriterijska analiza signala omogoča izredno zanesljivo delovanja, brez mrtvih con pod senzorjem </t>
  </si>
  <si>
    <t>B13.4</t>
  </si>
  <si>
    <t>SC550/WH</t>
  </si>
  <si>
    <t>Magnetni kontakt na vratih</t>
  </si>
  <si>
    <t>B13.5</t>
  </si>
  <si>
    <t>B13.6</t>
  </si>
  <si>
    <t>- J-H(St)H 5x2x0.8 mm</t>
  </si>
  <si>
    <t>- LIYCY 2x0.5+4x0.22mm</t>
  </si>
  <si>
    <t>B13.7</t>
  </si>
  <si>
    <t xml:space="preserve">Brezhalogenske trde inštalacijske cevi Φ-13.5mm s pritrdilnim priborom </t>
  </si>
  <si>
    <t>B13.8</t>
  </si>
  <si>
    <t>Drobni montažni material, pritrdilni in vezni material ter priklop na obstoječi protivlomni sistem</t>
  </si>
  <si>
    <t>B13.9</t>
  </si>
  <si>
    <t>Dobava in montaža senzorjev in elementov na pripravljene instalacije, montaža centrale, priklop, programiranje</t>
  </si>
  <si>
    <t>B13.10</t>
  </si>
  <si>
    <t>Izdelava programske opreme, parametriranje sistema protivlomnega varovanja</t>
  </si>
  <si>
    <t>B13.11</t>
  </si>
  <si>
    <t>B13.12</t>
  </si>
  <si>
    <t>SKUPAJ PROTIVLOMNI SISTEM</t>
  </si>
  <si>
    <t>B14.1</t>
  </si>
  <si>
    <r>
      <t>Dobava in uvlačenje brezhalogenskega fleksibilnega enožilnega energetskega kabla FG7R</t>
    </r>
    <r>
      <rPr>
        <vertAlign val="superscript"/>
        <sz val="10"/>
        <rFont val="Arial"/>
        <family val="2"/>
        <charset val="1"/>
      </rPr>
      <t xml:space="preserve">  </t>
    </r>
    <r>
      <rPr>
        <sz val="10"/>
        <rFont val="Arial"/>
        <family val="2"/>
        <charset val="1"/>
      </rPr>
      <t xml:space="preserve"> delno v obstoječi kabelski polici mrežnega napajanja, delno pa v novih kabelski polici</t>
    </r>
  </si>
  <si>
    <t>4x(FG7R 1x240) mm2                 (2x155m)</t>
  </si>
  <si>
    <t>OPOMBE:</t>
  </si>
  <si>
    <t>Kabli se na eni strani zaključijo v transformatorski postaji (rezervni odvodi PK2-400A), na drugi strani pa v novem razdelilniku kuhinje Rk</t>
  </si>
  <si>
    <t>V transformatorski postaji  pustiti rezervno zanko dolžine cca 6m</t>
  </si>
  <si>
    <t>Kablov ni dovoljeno podaljševati s kab. spojkami!</t>
  </si>
  <si>
    <t>kabli se polagajo delno v obstoječe police, delno pa v nove police po obstoječi trasi</t>
  </si>
  <si>
    <t>B14.2</t>
  </si>
  <si>
    <t>B14.3</t>
  </si>
  <si>
    <t xml:space="preserve">Preverjanje ter eventualna zamenjava obstoječih tokovnih transformatorjev 24 kV v merilni celici transformatorske postaje glede na povečanje priključne moči zaradi kuhinje. </t>
  </si>
  <si>
    <t>B14.4</t>
  </si>
  <si>
    <t>Izdelava kabelskih čevljev 240 mm2 na energetske kable</t>
  </si>
  <si>
    <t>B14.5</t>
  </si>
  <si>
    <t>Priklop energetskih kablov na NN blok v transformatorski postaji - NN stikališče za mrežno napajanje, komplet z dodajanjem varovalnih vložkov 2 x 3 x 315A</t>
  </si>
  <si>
    <t>B14.6</t>
  </si>
  <si>
    <t>Označitev kabelskih žil s tablicami v obstoječi transformatorski postaji in v razdelilniku kuhinje Rk</t>
  </si>
  <si>
    <t>B14.7</t>
  </si>
  <si>
    <t>Meritve novo položenih kablov in izdelava merilnih  protokolov s strani pooblaščenega merilca z atestiranimi merili</t>
  </si>
  <si>
    <t>SKUPAJ DOVOD IZ TP</t>
  </si>
  <si>
    <t>B15.1</t>
  </si>
  <si>
    <t>Klimatska naprava KN1 jedilnica</t>
  </si>
  <si>
    <t>Dobava in izvedba ožičenja (KN1- 5,5 kW)</t>
  </si>
  <si>
    <t xml:space="preserve">  kabel moč dovod 5x4 mm2</t>
  </si>
  <si>
    <t xml:space="preserve">  kabel moč parni vlažilnik 5x10 mm2</t>
  </si>
  <si>
    <t xml:space="preserve">  napajalni modul GE IP IC200PWR102 230Vac</t>
  </si>
  <si>
    <t xml:space="preserve">  tipalo temperature kanalsko S+S Regeltechnik  4/20mA -50/50°C, MKTM1-I</t>
  </si>
  <si>
    <t xml:space="preserve">  frekvenčni pretvornik ventilator dovod (2,2kW) Vacon 100 HVAC 380-500V, IP54, 8,0A/3.0kVA, 0/10V</t>
  </si>
  <si>
    <t xml:space="preserve">  frekvenčni pretvornik ventilator odvod (1,5kW) Vacon 100 HVAC 380-500V, IP54, 5,6A/3,0kVA, 0/10V</t>
  </si>
  <si>
    <t>B15.2</t>
  </si>
  <si>
    <t>Klimatska naprava KN7 kuhinja</t>
  </si>
  <si>
    <t>Dobava in izvedba ožičenja (KN7- 11 kW)</t>
  </si>
  <si>
    <t xml:space="preserve">  kabel moč dovod 5x10 mm2</t>
  </si>
  <si>
    <t>tipalo temperature in vlage prostorsko S+S Regeltechnik 4/20mA 0/50°C 0/100%rh</t>
  </si>
  <si>
    <t xml:space="preserve">  frekvenčni pretvornik ventilator dovod (5.5kW) Vacon 100 HVAC 380-500V, IP54, 16A/7,5kVA, 0/10V</t>
  </si>
  <si>
    <t xml:space="preserve">  frekvenčni pretvornik ventilator odvod (5,5kW) Vacon 100 HVAC 380-500V, IP54, 16A/7.5kVA, 0/10V</t>
  </si>
  <si>
    <t>B15.3</t>
  </si>
  <si>
    <t>Klimatska naprava KN8 kuhinja</t>
  </si>
  <si>
    <t>Dobava in izvedba ožičenja (KN8- 11 kW)</t>
  </si>
  <si>
    <t xml:space="preserve">  frekvenčni pretvornik ventilator dovod (5,5kW) Vacon 100 HVAC 380-500V, IP54, 16,0A/7,5kVA, 0/10V</t>
  </si>
  <si>
    <t xml:space="preserve">  frekvenčni pretvornik ventilator odvod (5,5kW) Vacon 100 HVAC 380-500V, IP54, 16.0A/7.50kVA, 0/10V</t>
  </si>
  <si>
    <t>B15.4</t>
  </si>
  <si>
    <t>Ventilatorski konvektorji</t>
  </si>
  <si>
    <t xml:space="preserve">  kabel moč ventilatorski konvektorji</t>
  </si>
  <si>
    <t xml:space="preserve">  kabel komunikacijski RS485 nastavljalniki</t>
  </si>
  <si>
    <t xml:space="preserve">  kabel komunikacijski RS485</t>
  </si>
  <si>
    <t xml:space="preserve">  regulator ventilatorskega konvektorja Honeywell SERVAL - FCU krmilnik, 230V, štiricevni sistem, ventili 230V</t>
  </si>
  <si>
    <t xml:space="preserve">  nastavljalnik ventilatorskega konvektorja - sobni korektor Honeywell T7460F1000</t>
  </si>
  <si>
    <t xml:space="preserve">  testiranje ožičenja</t>
  </si>
  <si>
    <t xml:space="preserve">  integracija komunikacije regulatorjev</t>
  </si>
  <si>
    <t>B15.5</t>
  </si>
  <si>
    <t>Hladilni agregat</t>
  </si>
  <si>
    <t xml:space="preserve">  glavno stikalo</t>
  </si>
  <si>
    <t xml:space="preserve">  kabel moč dovod   </t>
  </si>
  <si>
    <t xml:space="preserve">  kabel moč hladilni agregat NYY-J 4x95 mm2</t>
  </si>
  <si>
    <t xml:space="preserve"> kabel EMV 230V za vodo           </t>
  </si>
  <si>
    <t xml:space="preserve">  kabel oklopljen signali hladilni agregat kuhinja </t>
  </si>
  <si>
    <t xml:space="preserve">  komunikacijski pretvornik RS485/RS232 OPTO22 AC7B</t>
  </si>
  <si>
    <t xml:space="preserve">  kabel za komunikacijski pretvornik DB25/DB9 RS232</t>
  </si>
  <si>
    <t xml:space="preserve">  tipalo temperature cevno S+S Regeltechnik 4/20mA 0/50°C s tulko 300 mm, METM2-I</t>
  </si>
  <si>
    <t xml:space="preserve">  tipalo temperature zunanje S+S Regeltechnik 4/20mA -50/50°C, MATM2-I</t>
  </si>
  <si>
    <t xml:space="preserve">  Tipalo tlaka za tekočine S+S Regeltecnik , območje 0...6bar, izhod 4-20mA, MSHD-I-6</t>
  </si>
  <si>
    <t xml:space="preserve">  integracija komunikacije hladilnih agregatov</t>
  </si>
  <si>
    <t>B15.6</t>
  </si>
  <si>
    <t>Elektro energetika</t>
  </si>
  <si>
    <t xml:space="preserve">  pomožni rele 24V DC</t>
  </si>
  <si>
    <t xml:space="preserve">  kabel moč dovod</t>
  </si>
  <si>
    <t xml:space="preserve">  integracija komunikacije merilnikov</t>
  </si>
  <si>
    <t xml:space="preserve">  integracija krmilnika zasilne razsvetljave</t>
  </si>
  <si>
    <t>B15.7</t>
  </si>
  <si>
    <t>Klimatska naprava KN1 – jedilnica</t>
  </si>
  <si>
    <t>B15.8</t>
  </si>
  <si>
    <t>Klimatska naprava KN7 – kuhinja</t>
  </si>
  <si>
    <t>B15.9</t>
  </si>
  <si>
    <t>Klimatska naprava KN8 – kuhinja</t>
  </si>
  <si>
    <t>B15.10</t>
  </si>
  <si>
    <t xml:space="preserve">  integracija komunikacije merilnika</t>
  </si>
  <si>
    <t>B15.11</t>
  </si>
  <si>
    <t xml:space="preserve">  kabel komunikacijski EtherNet- UTP </t>
  </si>
  <si>
    <t>SKUPAJ CNS</t>
  </si>
  <si>
    <t>* ustreza sistem kot Farfisa SEA Sežana ali enakovredno</t>
  </si>
  <si>
    <t>B16.1</t>
  </si>
  <si>
    <t xml:space="preserve">Digitalna video domofonska klicna enota,  komplet z vsem pritrdilnim in montažnim materialom </t>
  </si>
  <si>
    <t>B16.2</t>
  </si>
  <si>
    <t xml:space="preserve">Digitalna video domofonska napajalno ojačevalna enota, komplet z napajalnikom, centralno enoto za 4 klicne enote, plastičnim nadometnim ohišjem za 24 modula, in z vsem pritrdilnim in montažnim materialom </t>
  </si>
  <si>
    <t>B16.3</t>
  </si>
  <si>
    <t xml:space="preserve">2x0,75mm2 + 6x0,22mm </t>
  </si>
  <si>
    <t xml:space="preserve">2x1 mm2 </t>
  </si>
  <si>
    <t>B16.4</t>
  </si>
  <si>
    <t>Brezhalogenske trde inštalacijske cevi Φ-16mm s pritrdilnim priborom in podometnimi razdelilnimi dozami</t>
  </si>
  <si>
    <t>B16.5</t>
  </si>
  <si>
    <t>Zagon, poučitev uporabnika funkcionalni preizkus, navodila za uporabo in vzdrževanje opreme skupaj z vso pripadajočo tehnično dokumentacijo</t>
  </si>
  <si>
    <t>SKUPAJ DOMOFONSKA INŠTALACIJA</t>
  </si>
  <si>
    <t>B17.1</t>
  </si>
  <si>
    <t>B17.2</t>
  </si>
  <si>
    <t>B17.3</t>
  </si>
  <si>
    <t>Zarisovanje kabelskih tras na licu mesta ter uskladitev del z upravljavci komunalnih naprav</t>
  </si>
  <si>
    <t>B17.4</t>
  </si>
  <si>
    <t>B17.5</t>
  </si>
  <si>
    <t>B17.6</t>
  </si>
  <si>
    <t>B17.7</t>
  </si>
  <si>
    <t>Demontaža obstoječih spuščenih stropov v novi bolnišnici zaradi polaganja novih kabelskih tras ter ponovno zapiranje po polaganju kablov in kabelskih polic</t>
  </si>
  <si>
    <t>B17.8</t>
  </si>
  <si>
    <t>B17.9</t>
  </si>
  <si>
    <t>B17.10</t>
  </si>
  <si>
    <t>B17.11</t>
  </si>
  <si>
    <t>Naročilo pregledov "Sistemov aktivne požarne zaščite" (varnostna razsvetljava, sistem požarnega javljanja, požarne lopute, odvodi dima in toplote...) in pridobitev potrdil o brezhibnem delovanju aktivne požarne zaščite s strani pooblaščene organizacije za aktivno požarno zaščito</t>
  </si>
  <si>
    <t>B17.12</t>
  </si>
  <si>
    <t>C1.1</t>
  </si>
  <si>
    <t xml:space="preserve">S10 - stropno nadgradno linijsko svetilo dimenzij 1572 x100 x 135mm. Svetilo opremljeno z 2x49W T5 3000K.
Stopnja zaščite po IEC529 IP65.
Kot npr. ali enakovredno:
proizvajalec: Esse-ci
tip: PCM </t>
  </si>
  <si>
    <t>C1.2</t>
  </si>
  <si>
    <t>S11 - stensko nadgradno svetilo kvadratne oblike dimenzije 155x165x198mm. Ohišje iz aluminija sive barve, opremljeno z 35W HIT G8,5 3000K.
Stopnja zaščite po IEC529 IP66, IK07.
Kot npr.ali enakovredno:
Proizvajalec: iGuzzini
Tip: iPro</t>
  </si>
  <si>
    <t>C1.3</t>
  </si>
  <si>
    <t>S12 - svetilka na kandelabru višine 5 m, opremljena z 150W E27/E40 iz aluminija z visoko korozijsko zaščito.
Stopnja zaščite po IEC529 IP66 IK10.
kot npr.ali enakovredno:
proizvajalec: iGuzzini
tip:Street</t>
  </si>
  <si>
    <t>C1.4</t>
  </si>
  <si>
    <t>S13 - svetilka na kandelabru višine 5 m, opremljena z 2x150W E27/E40 iz aluminija z visoko korozijsko zaščito.
Stopnja zaščite po IEC529 IP66 IK10.
kot npr.ali enakovredno:
proizvajalec: iGuzzini
tip:Street</t>
  </si>
  <si>
    <t>C1.5</t>
  </si>
  <si>
    <t>S15 - talni stebriček pravokotne oblike, dimenzije 120x120x800mm visoke korozijske zaščite, siva barva. Opremljeno z LED 8,4W 3000K 760lm. Vključen pribor za hitro montažo v AB temelj ter izdelavo temelja 0,3x0,3x0.5m.
Minimalna življenjska doba &gt;50.000h CRI90.
Stopnja zaščite po IEC529 IP65. Svetilki je priloženo sidro za vgradnjo v betonski temelj.
Kot npr.ali enakovredno:
Proizvajalec: Simes
tip: MiniBlinker</t>
  </si>
  <si>
    <t>C1.6</t>
  </si>
  <si>
    <t>S20 - stensko vgradno svetilo kvadratne oblike, dimenzije 70x70x95mm, sive barve. Ohišje iz aluminija visoke korozijske zaščite in opremljeno z LED 4W 210lm 3000K.
Stopnja zaščite po IEC529 IP55.
kot npr.ali enakovredno:
proizvajalec:Simes
tip:MiniEos</t>
  </si>
  <si>
    <t>C1.7</t>
  </si>
  <si>
    <r>
      <t>Steber zunanje razsvetljave H = 5m – vsadni, 3 stopenjski d</t>
    </r>
    <r>
      <rPr>
        <vertAlign val="subscript"/>
        <sz val="10"/>
        <rFont val="Arial"/>
        <family val="2"/>
        <charset val="1"/>
      </rPr>
      <t xml:space="preserve">st </t>
    </r>
    <r>
      <rPr>
        <sz val="10"/>
        <rFont val="Arial"/>
        <family val="2"/>
        <charset val="1"/>
      </rPr>
      <t>= 102mm, s = 3mm, d</t>
    </r>
    <r>
      <rPr>
        <vertAlign val="subscript"/>
        <sz val="10"/>
        <rFont val="Arial"/>
        <family val="2"/>
        <charset val="1"/>
      </rPr>
      <t xml:space="preserve">zg </t>
    </r>
    <r>
      <rPr>
        <sz val="10"/>
        <rFont val="Arial"/>
        <family val="2"/>
        <charset val="1"/>
      </rPr>
      <t>= 60 mm, globina vsaditve v temelj 0,5m, jeklo S235JRM, vroče DIP galvanizirano v skladu z UNIEN ISO 1461. Kandelabru  je priloženo sidro za vgradnjo v betonski temelj, z nerjavečimi vijaki za montažo kandelabra in okrasno pokrivno ploščo, vključno z luknjami za vhod kabla, ozemljitvenim vijakom in inšpekcijskimi vratci 200 x 60 mm, mali pokrov s priključitveno sponko, ožičenje stebra s kablom NYY-J 3x1,5, montaža v betonski temelj min dim. (0,6 x 0,6 x 1,1)m za predpostavljeno upornost tal 1kg/cm</t>
    </r>
    <r>
      <rPr>
        <vertAlign val="superscript"/>
        <sz val="10"/>
        <rFont val="Arial"/>
        <family val="2"/>
        <charset val="1"/>
      </rPr>
      <t xml:space="preserve">2        </t>
    </r>
  </si>
  <si>
    <t>* ustreza tip R06 N.C.M.S.r.l. - EVENTUS ali enakovredno</t>
  </si>
  <si>
    <t>C1.8</t>
  </si>
  <si>
    <r>
      <t>Dvokraka nasadna konzola h=300mm, W = 250 mm, d</t>
    </r>
    <r>
      <rPr>
        <vertAlign val="subscript"/>
        <sz val="10"/>
        <rFont val="Arial"/>
        <family val="2"/>
        <charset val="1"/>
      </rPr>
      <t>1</t>
    </r>
    <r>
      <rPr>
        <sz val="10"/>
        <rFont val="Arial"/>
        <family val="2"/>
        <charset val="1"/>
      </rPr>
      <t>= 60mm,α = 0 st. , vroče DIP galvanizirano v skladu z UNI EN ISO 1461</t>
    </r>
  </si>
  <si>
    <t>* ustreza tip AA4 N.C.M.S.r.l.                - EVENTUS ali enakovredno</t>
  </si>
  <si>
    <t>C1.9</t>
  </si>
  <si>
    <t>Kabel NYY-J 5x6 mm2 direktno položen v izkopan jarek 0,4x0,8m, oziroma delno uvlečen v zaščitno cev alkaten DN 50 in položen v izkopan rov na posteljico iz mivke debeline 10 cm</t>
  </si>
  <si>
    <t>OPOMBA: globina polaganja ne sme biti manjša od 0,8m</t>
  </si>
  <si>
    <t>C1.10</t>
  </si>
  <si>
    <t>Zaščitna cev alkaten-DN50  za uvlačenje kabla pod pohodnimi in asfaltiranimi površinami</t>
  </si>
  <si>
    <t>C1.11</t>
  </si>
  <si>
    <t>Valjanec Rf 30x3.5 mm kompletno z izvodi za ozemljitev kandelabrov</t>
  </si>
  <si>
    <t>C1.12</t>
  </si>
  <si>
    <t>Križna sponka 58x58/III-Rf-V</t>
  </si>
  <si>
    <t>C1.13</t>
  </si>
  <si>
    <t>Izvedba spoja ozemljila na steber kandelabrov</t>
  </si>
  <si>
    <t>C1.14</t>
  </si>
  <si>
    <t>Priklop – šivanje (podaljševanje) kabla na sponke v stebru</t>
  </si>
  <si>
    <t>C1.15</t>
  </si>
  <si>
    <t>Priklop tokokroga zunanje razsvetljave na obstoječi razdelilnik mrežnega napajanja Rm v pritličju urgence, komplet s kontaktorjem 230V/25A vezanim na kontaktor obstoječe zunanje razsvetljave K9 in z drobnim montažnim materialom. Vezava na rezervni tokokrog Rm-F79</t>
  </si>
  <si>
    <t>C1.16</t>
  </si>
  <si>
    <t xml:space="preserve">Vključitev  tokokroga zunanje razsvetljave v centralni nadzorni sistem ter dodelava  programa za vizualizacijo in krmiljenje </t>
  </si>
  <si>
    <t>C1.17</t>
  </si>
  <si>
    <t>Izdelava meritev, komplet z izdajanjem merilnih protokolov za priključni kabel</t>
  </si>
  <si>
    <t>SKUPAJ ZUNANJA RAZSVETLJAVA</t>
  </si>
  <si>
    <t>ZAPORNICE</t>
  </si>
  <si>
    <t>C2.1</t>
  </si>
  <si>
    <t>Zaščitna cev alkaten-DN50 za uvlačenje kabla pod pohodnimi in asfaltiranimi površinami položena na globini 0,8 m od objekta do pogona zapornic</t>
  </si>
  <si>
    <t>C2.2</t>
  </si>
  <si>
    <t xml:space="preserve">Brezhalogenski vodniki za instalacijo zapornic – polaganje vodnikov se izvede v izolacijski cevi v zemlji </t>
  </si>
  <si>
    <t xml:space="preserve"> - NHMH-J  5x2,5</t>
  </si>
  <si>
    <t>C2.3</t>
  </si>
  <si>
    <t>Priklop tokokroga zunanje zapornice na razdelilnik mrežnega napajanja v pritličju objekta, komplet z drobnim montažnim materialom</t>
  </si>
  <si>
    <t>C2.4</t>
  </si>
  <si>
    <t>Valjanec Rf 30x3.5 mm z izvodi za ozemljitev zapornice</t>
  </si>
  <si>
    <t>C2.5</t>
  </si>
  <si>
    <t>C2.6</t>
  </si>
  <si>
    <t>Izvedba spoja ozemljila na kovinski steber zapornice</t>
  </si>
  <si>
    <t>C2.7</t>
  </si>
  <si>
    <t>Povezava tokokroga zapornice na krmilni kontroler s čitalcem brezkontaktnih kartic ter povezava v sistem kontrole pristopa</t>
  </si>
  <si>
    <t>C2.8</t>
  </si>
  <si>
    <t>VIDEO NADZOR</t>
  </si>
  <si>
    <t>C2.9</t>
  </si>
  <si>
    <t>ICA-3350V ( ali enakovredno)</t>
  </si>
  <si>
    <t>C2.10</t>
  </si>
  <si>
    <t>Nadometna vtičnica CAT5e FTP 1 x RJ45 s protiprašnim pokrovčkom</t>
  </si>
  <si>
    <t>C2.11</t>
  </si>
  <si>
    <t>Kabel brezhalogenski FTP-H 4x2x24AWG cat.6 večji del po kabelskih policah, deloma pa v brezhalogenskih inštalacijskih ceveh; s polaganjem</t>
  </si>
  <si>
    <t>C2.12</t>
  </si>
  <si>
    <t>C2.13</t>
  </si>
  <si>
    <t>C2.14</t>
  </si>
  <si>
    <t xml:space="preserve">Brezhalogenske flexibilne inštalacijske cevi Φ-23mm s pritrdilnim priborom </t>
  </si>
  <si>
    <t>C2.15</t>
  </si>
  <si>
    <t>C2.16</t>
  </si>
  <si>
    <t>C2.17</t>
  </si>
  <si>
    <t>OGREVANJE KLANČINE</t>
  </si>
  <si>
    <t>C2.18</t>
  </si>
  <si>
    <r>
      <t>Izvedba grelne el.instalacije za talno gretje dovozne rampe – polaganje atestiranega grelnega kabla 150W/m2</t>
    </r>
    <r>
      <rPr>
        <sz val="10"/>
        <rFont val="Times New Roman CE"/>
        <family val="1"/>
        <charset val="238"/>
      </rPr>
      <t xml:space="preserve"> </t>
    </r>
    <r>
      <rPr>
        <sz val="10"/>
        <rFont val="Arial"/>
        <family val="2"/>
        <charset val="1"/>
      </rPr>
      <t>na zgornjo armaturo betonske plošče cca 5cm pod zgornjim nivojem asfalta. Skupna površina ogrevanja 135 m2</t>
    </r>
  </si>
  <si>
    <t>- ustreza grelni kabel GDA 30/400 - 243m/6800W ali enakovredno</t>
  </si>
  <si>
    <t>C2.19</t>
  </si>
  <si>
    <t>Vgradnja talnega senzorja za temperaturo + vlago na povozni površini</t>
  </si>
  <si>
    <t>C2.20</t>
  </si>
  <si>
    <t xml:space="preserve">Energetski dovodni kabli </t>
  </si>
  <si>
    <t>- NHMH 5x10  (Rm-Rogr)</t>
  </si>
  <si>
    <t>- NHMH-J 3x6  (Rogr-grelec)</t>
  </si>
  <si>
    <t xml:space="preserve">- LIYCY 5x1.5 </t>
  </si>
  <si>
    <t>C2.21</t>
  </si>
  <si>
    <t>Zaščitna cev stigmaflex DN 50 rdeča</t>
  </si>
  <si>
    <t>C2.22</t>
  </si>
  <si>
    <t>Raychem spojke za izdelavo stika</t>
  </si>
  <si>
    <t>C2.23</t>
  </si>
  <si>
    <t>Izvedba meritev instalacije</t>
  </si>
  <si>
    <t>C2.24</t>
  </si>
  <si>
    <t>Dobava in montaža krmilne omarice talnega ogrevanja dovozne klančine, kot npr. EGRO Zorman Komenda ali enakovreden</t>
  </si>
  <si>
    <t>- tipsko ohišje za moč do 22 kW v kovinskem ohišju v zaščiti IP66</t>
  </si>
  <si>
    <t>- glavno stikalo na vratih 63A,4-p</t>
  </si>
  <si>
    <t>- odklopnik 6-25A 1-p +N</t>
  </si>
  <si>
    <t>- RCD 63/4/0,03 A</t>
  </si>
  <si>
    <t>- napajalnik 230/24V-24W</t>
  </si>
  <si>
    <t>- odklopnik B6A</t>
  </si>
  <si>
    <t>- odklopnik C20A 2-p</t>
  </si>
  <si>
    <t xml:space="preserve">- stikalo 1-0-2 10A 1-p  </t>
  </si>
  <si>
    <t>- preklopni rele 230V/10A</t>
  </si>
  <si>
    <t>- regulator talnega ogrevanja kot EM52489</t>
  </si>
  <si>
    <t>- temperat.regulator ETV 0-40°C</t>
  </si>
  <si>
    <t>- senzor za temperaturo</t>
  </si>
  <si>
    <t xml:space="preserve">- senzor za vlago </t>
  </si>
  <si>
    <t xml:space="preserve"> kontaktor 230V/63A 3-p</t>
  </si>
  <si>
    <t>- vrstne sponke, drobni montažni material</t>
  </si>
  <si>
    <t>- priklop na omrežje in CNS</t>
  </si>
  <si>
    <t>C2.25</t>
  </si>
  <si>
    <t>Izdelava priklopa tokokroga na obstoječi razdelilnik Rm tokokrog 92, 5x10mm2, komplet z zamenjavo obstoječega  instalacijskega odklopnika B16/3A z novim odklopnikom C35A 3-polne izvedbe</t>
  </si>
  <si>
    <t>MERILNO MESTO</t>
  </si>
  <si>
    <t>C2.26</t>
  </si>
  <si>
    <t>Zaščitna cev Φ-36 za uvlačenje kabla pod pohodnimi in asfaltiranimi površinami položena na globini 0,8 m od objekta do merilnega jaška</t>
  </si>
  <si>
    <t>C2.27</t>
  </si>
  <si>
    <t>Zaščitna cev PN-16 za uvlačenje kablov v merilnem jašku pritjena na stene jaška z OG distančnim priborom</t>
  </si>
  <si>
    <t>C2.28</t>
  </si>
  <si>
    <t xml:space="preserve">Brezhalogenski vodniki za napajanje merilnega mesta – polaganje kabla  se izvede v izolacijski cevi v zemlji </t>
  </si>
  <si>
    <t xml:space="preserve"> - NHMH-J  3x2,5</t>
  </si>
  <si>
    <t>C2.29</t>
  </si>
  <si>
    <t>Priklop tokokroga merilnega mesta na razdelilnik mrežnega napajanja Rm v pritličju objekta urgence, komplet z drobnim montažnim materialom, tokokrog Rm-49</t>
  </si>
  <si>
    <t>C2.30</t>
  </si>
  <si>
    <t>C2.31</t>
  </si>
  <si>
    <t>C2.32</t>
  </si>
  <si>
    <t>Dobava in montaža raznih stikalnih in priključnih elementov (tip Gewiss, bele barve, komplet doza 3M, ali fi 60mm, slepi pokrovček, nosilec in okrasni okvir bele barve:</t>
  </si>
  <si>
    <t>- n/o navadno stikalo, 16A</t>
  </si>
  <si>
    <t>- n/o trojna šuko vtičnica, 230V/16A, L+N+PE, IP55</t>
  </si>
  <si>
    <t>- n/o ladijska svetilka 1x18W IP65</t>
  </si>
  <si>
    <t>C2.33</t>
  </si>
  <si>
    <t>Izenačitev potencialov v merilnem jašku, komplet priklop na valjanec Rf 30x3.5mm, vodnik HO7-V-K 4mm2 (cca. 12m)</t>
  </si>
  <si>
    <t>C2.34</t>
  </si>
  <si>
    <t>SKUPAJ ZUNANJA UREDITEV</t>
  </si>
  <si>
    <t>D1</t>
  </si>
  <si>
    <t>D1.1</t>
  </si>
  <si>
    <t>Brezhalogenski vodniki za instalacijo razsvetljave – polaganje vodnikov se izvede v izolacijski cevi pritrjene z objemkami na betonski strop</t>
  </si>
  <si>
    <t>D1.2</t>
  </si>
  <si>
    <t>Izolacijske  POLIETILEN / POLIPROPILEN cevi – brezhalogenske, kompletno z objemkami za pritrditev na strop</t>
  </si>
  <si>
    <t>D1.3</t>
  </si>
  <si>
    <t>Senzor gibanja za vklop luči v ekološkem otoku – nadgradni</t>
  </si>
  <si>
    <t>D1.4</t>
  </si>
  <si>
    <t>S9 - stropno nadgradno svetilo okrogle oblike fi180x105mm, ohišje iz aluminija sive barve. Svetilo opremljeno z  LED 11,5W E27 820lm 2700K.
Stopnja zaščite po IEC529 IP54.
Kot npr. ali enakovredno:
proizvajalec: Simes
tip: plafoniere round</t>
  </si>
  <si>
    <t>D1.5</t>
  </si>
  <si>
    <t>Vtičnica za n/o vgradnjo, zaščita IP 44, 16A/400V, zaščita IP 44</t>
  </si>
  <si>
    <t>* ustreza seriji FONTANA Tem Čatež ali enakovredno</t>
  </si>
  <si>
    <t>D1.6</t>
  </si>
  <si>
    <t>Priklop napajalnega kabla na  tokokrog v razdelilniku kuhinje z oznako Rk na rezervne varovalke</t>
  </si>
  <si>
    <t>D1.7</t>
  </si>
  <si>
    <t>Izvedba fiksnega priklopa na notranjo in zunanjo enoto klima naprave 230V/1,2 kW</t>
  </si>
  <si>
    <t>D1.8</t>
  </si>
  <si>
    <t>Izvedba meritev 3 tokokroga z izdajo merilnega protokola. Meritve lahko opravi pooblaščeni merilec z atestiranimi merili</t>
  </si>
  <si>
    <t>SKUPAJ EKOLOŠKI OTOK</t>
  </si>
  <si>
    <t xml:space="preserve">           PROJEKTANTSKI POPIS DEL</t>
  </si>
  <si>
    <t xml:space="preserve">          PROJEKTANTSKI POPIS DEL</t>
  </si>
  <si>
    <t xml:space="preserve"> - FTP-H 4x2x24AWG cat.6a</t>
  </si>
  <si>
    <t>Komunikacijska vtičnica cat.6a FTP za vgradnjo v instalacijski kanal, enotni tip  z jakotočnimi vtičnicami / antibakterijska izvedba</t>
  </si>
  <si>
    <t>patch panel Cat 6a – 48 x RJ-45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</si>
</sst>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SIT&quot;#,##0_);&quot;(SIT&quot;#,##0\)"/>
    <numFmt numFmtId="165" formatCode="&quot;SIT&quot;#,##0.00_);&quot;(SIT&quot;#,##0.00\)"/>
    <numFmt numFmtId="166" formatCode="mmmm\ d&quot;, &quot;yyyy"/>
    <numFmt numFmtId="167" formatCode="_-* #,##0.00&quot; SIT&quot;_-;\-* #,##0.00&quot; SIT&quot;_-;_-* \-??&quot; SIT&quot;_-;_-@_-"/>
    <numFmt numFmtId="168" formatCode="dd/mm/yy"/>
    <numFmt numFmtId="169" formatCode="#,##0.00\ [$€-424];[Red]\-#,##0.00\ [$€-424]"/>
    <numFmt numFmtId="170" formatCode="#,##0.00\ [$EUR]"/>
    <numFmt numFmtId="171" formatCode="#,##0.00\ "/>
    <numFmt numFmtId="172" formatCode="_-* #,##0\ _S_I_T_-;\-* #,##0\ _S_I_T_-;_-* &quot;- &quot;_S_I_T_-;_-@_-"/>
  </numFmts>
  <fonts count="43">
    <font>
      <sz val="10"/>
      <name val="Arial"/>
      <family val="2"/>
      <charset val="238"/>
    </font>
    <font>
      <b/>
      <sz val="18"/>
      <name val="Arial"/>
      <family val="2"/>
      <charset val="238"/>
    </font>
    <font>
      <b/>
      <sz val="12"/>
      <name val="Arial"/>
      <family val="2"/>
      <charset val="238"/>
    </font>
    <font>
      <b/>
      <sz val="12"/>
      <color indexed="8"/>
      <name val="SSPalatino"/>
      <charset val="238"/>
    </font>
    <font>
      <sz val="10"/>
      <name val="Arial CE"/>
      <family val="2"/>
      <charset val="238"/>
    </font>
    <font>
      <sz val="11"/>
      <name val="Arial"/>
      <family val="2"/>
      <charset val="238"/>
    </font>
    <font>
      <sz val="10"/>
      <name val="Arial"/>
      <family val="2"/>
      <charset val="204"/>
    </font>
    <font>
      <sz val="10"/>
      <name val="Arial"/>
      <family val="2"/>
      <charset val="1"/>
    </font>
    <font>
      <sz val="14"/>
      <name val="Arial"/>
      <family val="2"/>
      <charset val="1"/>
    </font>
    <font>
      <sz val="18"/>
      <name val="Arial"/>
      <family val="2"/>
      <charset val="1"/>
    </font>
    <font>
      <sz val="12"/>
      <name val="Arial"/>
      <family val="2"/>
      <charset val="1"/>
    </font>
    <font>
      <b/>
      <sz val="12"/>
      <name val="Arial"/>
      <family val="2"/>
      <charset val="1"/>
    </font>
    <font>
      <sz val="10"/>
      <color indexed="10"/>
      <name val="Arial"/>
      <family val="2"/>
      <charset val="1"/>
    </font>
    <font>
      <sz val="10"/>
      <color indexed="8"/>
      <name val="Arial"/>
      <family val="2"/>
      <charset val="1"/>
    </font>
    <font>
      <sz val="14"/>
      <color indexed="8"/>
      <name val="Arial"/>
      <family val="2"/>
      <charset val="1"/>
    </font>
    <font>
      <b/>
      <sz val="10"/>
      <name val="Arial"/>
      <family val="2"/>
      <charset val="1"/>
    </font>
    <font>
      <b/>
      <sz val="10"/>
      <color indexed="8"/>
      <name val="Arial"/>
      <family val="2"/>
      <charset val="1"/>
    </font>
    <font>
      <sz val="10"/>
      <name val="R004TLig"/>
      <family val="1"/>
      <charset val="238"/>
    </font>
    <font>
      <sz val="11"/>
      <name val="R004TLig"/>
      <family val="1"/>
      <charset val="238"/>
    </font>
    <font>
      <sz val="9"/>
      <name val="R004TLig"/>
      <family val="1"/>
      <charset val="238"/>
    </font>
    <font>
      <sz val="12"/>
      <name val="R004TLig"/>
      <family val="1"/>
      <charset val="238"/>
    </font>
    <font>
      <b/>
      <sz val="16"/>
      <name val="R004TLig"/>
      <family val="1"/>
      <charset val="238"/>
    </font>
    <font>
      <sz val="12"/>
      <name val="Arial"/>
      <family val="2"/>
      <charset val="238"/>
    </font>
    <font>
      <b/>
      <sz val="12"/>
      <name val="R004TLig"/>
      <family val="1"/>
      <charset val="238"/>
    </font>
    <font>
      <b/>
      <sz val="10"/>
      <name val="R004TLig"/>
      <family val="1"/>
      <charset val="238"/>
    </font>
    <font>
      <b/>
      <sz val="10"/>
      <name val="Arial"/>
      <family val="2"/>
      <charset val="238"/>
    </font>
    <font>
      <b/>
      <sz val="10"/>
      <color indexed="8"/>
      <name val="Arial"/>
      <family val="2"/>
      <charset val="238"/>
    </font>
    <font>
      <vertAlign val="superscript"/>
      <sz val="10"/>
      <name val="Arial"/>
      <family val="2"/>
      <charset val="1"/>
    </font>
    <font>
      <u/>
      <sz val="10"/>
      <name val="Arial"/>
      <family val="2"/>
      <charset val="1"/>
    </font>
    <font>
      <u/>
      <sz val="10"/>
      <color indexed="8"/>
      <name val="Arial"/>
      <family val="2"/>
      <charset val="1"/>
    </font>
    <font>
      <sz val="8"/>
      <name val="Tahoma"/>
      <family val="2"/>
      <charset val="1"/>
    </font>
    <font>
      <b/>
      <u/>
      <sz val="12"/>
      <name val="Arial"/>
      <family val="2"/>
      <charset val="1"/>
    </font>
    <font>
      <b/>
      <u/>
      <sz val="10"/>
      <name val="Arial"/>
      <family val="2"/>
      <charset val="1"/>
    </font>
    <font>
      <sz val="10"/>
      <color indexed="9"/>
      <name val="Arial"/>
      <family val="2"/>
      <charset val="1"/>
    </font>
    <font>
      <sz val="10"/>
      <color indexed="8"/>
      <name val="Arial"/>
      <family val="2"/>
      <charset val="238"/>
    </font>
    <font>
      <b/>
      <sz val="10"/>
      <name val="Arial CE"/>
      <family val="2"/>
      <charset val="238"/>
    </font>
    <font>
      <b/>
      <sz val="12"/>
      <color indexed="8"/>
      <name val="Arial"/>
      <family val="2"/>
      <charset val="238"/>
    </font>
    <font>
      <u/>
      <sz val="10"/>
      <name val="Arial"/>
      <family val="2"/>
      <charset val="238"/>
    </font>
    <font>
      <b/>
      <u/>
      <sz val="10"/>
      <color indexed="10"/>
      <name val="Arial"/>
      <family val="2"/>
      <charset val="1"/>
    </font>
    <font>
      <b/>
      <sz val="14"/>
      <name val="Arial"/>
      <family val="2"/>
      <charset val="1"/>
    </font>
    <font>
      <vertAlign val="subscript"/>
      <sz val="10"/>
      <name val="Arial"/>
      <family val="2"/>
      <charset val="1"/>
    </font>
    <font>
      <sz val="10"/>
      <name val="Times New Roman CE"/>
      <family val="1"/>
      <charset val="238"/>
    </font>
    <font>
      <sz val="10"/>
      <name val="Arial"/>
      <family val="2"/>
      <charset val="238"/>
    </font>
  </fonts>
  <fills count="3">
    <fill>
      <patternFill patternType="none"/>
    </fill>
    <fill>
      <patternFill patternType="gray125"/>
    </fill>
    <fill>
      <patternFill patternType="solid">
        <fgColor indexed="22"/>
        <bgColor indexed="55"/>
      </patternFill>
    </fill>
  </fills>
  <borders count="6">
    <border>
      <left/>
      <right/>
      <top/>
      <bottom/>
      <diagonal/>
    </border>
    <border>
      <left/>
      <right/>
      <top style="double">
        <color indexed="8"/>
      </top>
      <bottom/>
      <diagonal/>
    </border>
    <border>
      <left/>
      <right/>
      <top style="thin">
        <color indexed="8"/>
      </top>
      <bottom/>
      <diagonal/>
    </border>
    <border>
      <left/>
      <right/>
      <top/>
      <bottom style="hair">
        <color indexed="8"/>
      </bottom>
      <diagonal/>
    </border>
    <border>
      <left/>
      <right/>
      <top style="thin">
        <color indexed="8"/>
      </top>
      <bottom style="hair">
        <color indexed="8"/>
      </bottom>
      <diagonal/>
    </border>
    <border>
      <left/>
      <right/>
      <top/>
      <bottom style="thin">
        <color indexed="64"/>
      </bottom>
      <diagonal/>
    </border>
  </borders>
  <cellStyleXfs count="21">
    <xf numFmtId="0" fontId="0" fillId="0" borderId="0"/>
    <xf numFmtId="37" fontId="42" fillId="0" borderId="0" applyFill="0" applyBorder="0" applyAlignment="0" applyProtection="0"/>
    <xf numFmtId="165" fontId="42" fillId="0" borderId="0" applyFill="0" applyBorder="0" applyAlignment="0" applyProtection="0"/>
    <xf numFmtId="164" fontId="42" fillId="0" borderId="0" applyFill="0" applyBorder="0" applyAlignment="0" applyProtection="0"/>
    <xf numFmtId="166" fontId="42" fillId="0" borderId="0" applyFill="0" applyBorder="0" applyAlignment="0" applyProtection="0"/>
    <xf numFmtId="2" fontId="42" fillId="0" borderId="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4" fillId="0" borderId="0"/>
    <xf numFmtId="0" fontId="42" fillId="0" borderId="0"/>
    <xf numFmtId="0" fontId="42" fillId="0" borderId="0"/>
    <xf numFmtId="0" fontId="4" fillId="0" borderId="0"/>
    <xf numFmtId="0" fontId="42" fillId="0" borderId="0"/>
    <xf numFmtId="0" fontId="5" fillId="0" borderId="0"/>
    <xf numFmtId="9" fontId="42" fillId="0" borderId="0" applyFill="0" applyBorder="0" applyAlignment="0" applyProtection="0"/>
    <xf numFmtId="10" fontId="42" fillId="0" borderId="0" applyFill="0" applyBorder="0" applyAlignment="0" applyProtection="0"/>
    <xf numFmtId="0" fontId="6" fillId="0" borderId="0"/>
    <xf numFmtId="0" fontId="42" fillId="0" borderId="1" applyNumberFormat="0" applyFill="0" applyAlignment="0" applyProtection="0"/>
    <xf numFmtId="167" fontId="42" fillId="0" borderId="0" applyFill="0" applyBorder="0" applyAlignment="0" applyProtection="0"/>
    <xf numFmtId="172" fontId="42" fillId="0" borderId="0" applyFill="0" applyBorder="0" applyAlignment="0" applyProtection="0"/>
  </cellStyleXfs>
  <cellXfs count="205">
    <xf numFmtId="0" fontId="0" fillId="0" borderId="0" xfId="0"/>
    <xf numFmtId="0" fontId="7" fillId="0" borderId="0" xfId="0" applyFont="1" applyProtection="1"/>
    <xf numFmtId="0" fontId="7" fillId="0" borderId="0" xfId="0" applyFont="1" applyAlignment="1" applyProtection="1">
      <alignment horizontal="right"/>
    </xf>
    <xf numFmtId="0" fontId="8" fillId="0" borderId="0" xfId="0" applyFont="1" applyProtection="1"/>
    <xf numFmtId="0" fontId="7" fillId="0" borderId="0" xfId="0" applyFont="1"/>
    <xf numFmtId="0" fontId="9" fillId="0" borderId="0" xfId="0" applyFont="1" applyAlignment="1" applyProtection="1">
      <alignment horizontal="left"/>
    </xf>
    <xf numFmtId="0" fontId="10" fillId="0" borderId="0" xfId="0" applyFont="1" applyFill="1" applyBorder="1" applyAlignment="1" applyProtection="1">
      <alignment horizontal="center"/>
    </xf>
    <xf numFmtId="0" fontId="11" fillId="0" borderId="0" xfId="0" applyFont="1" applyFill="1" applyBorder="1" applyProtection="1"/>
    <xf numFmtId="0" fontId="10" fillId="0" borderId="0" xfId="0" applyFont="1" applyFill="1" applyBorder="1" applyProtection="1"/>
    <xf numFmtId="0" fontId="12" fillId="0" borderId="0" xfId="0" applyFont="1" applyFill="1" applyBorder="1" applyProtection="1"/>
    <xf numFmtId="0" fontId="7" fillId="0" borderId="0" xfId="0" applyFont="1" applyFill="1" applyBorder="1" applyProtection="1"/>
    <xf numFmtId="4" fontId="13" fillId="0" borderId="0" xfId="0" applyNumberFormat="1" applyFont="1" applyFill="1" applyBorder="1" applyProtection="1"/>
    <xf numFmtId="0" fontId="7" fillId="0" borderId="0" xfId="0" applyFont="1" applyFill="1"/>
    <xf numFmtId="168" fontId="7" fillId="0" borderId="0" xfId="0" applyNumberFormat="1" applyFont="1" applyAlignment="1" applyProtection="1">
      <alignment horizontal="center"/>
    </xf>
    <xf numFmtId="0" fontId="14" fillId="0" borderId="0" xfId="0" applyFont="1" applyProtection="1"/>
    <xf numFmtId="169" fontId="13" fillId="0" borderId="0" xfId="0" applyNumberFormat="1" applyFont="1" applyProtection="1"/>
    <xf numFmtId="0" fontId="7" fillId="0" borderId="0" xfId="0" applyFont="1" applyBorder="1" applyAlignment="1" applyProtection="1">
      <alignment wrapText="1"/>
    </xf>
    <xf numFmtId="0" fontId="15" fillId="0" borderId="0" xfId="0" applyFont="1" applyProtection="1"/>
    <xf numFmtId="0" fontId="11" fillId="0" borderId="0" xfId="0" applyFont="1" applyAlignment="1" applyProtection="1">
      <alignment horizontal="left"/>
    </xf>
    <xf numFmtId="0" fontId="11" fillId="0" borderId="0" xfId="0" applyFont="1" applyProtection="1"/>
    <xf numFmtId="0" fontId="16" fillId="0" borderId="0" xfId="0" applyFont="1" applyProtection="1"/>
    <xf numFmtId="0" fontId="15" fillId="0" borderId="0" xfId="0" applyFont="1"/>
    <xf numFmtId="0" fontId="15" fillId="0" borderId="0" xfId="0" applyFont="1" applyAlignment="1" applyProtection="1">
      <alignment horizontal="center"/>
    </xf>
    <xf numFmtId="4" fontId="16" fillId="0" borderId="0" xfId="0" applyNumberFormat="1" applyFont="1" applyProtection="1"/>
    <xf numFmtId="0" fontId="10" fillId="0" borderId="0" xfId="0" applyFont="1" applyProtection="1"/>
    <xf numFmtId="0" fontId="11" fillId="0" borderId="0" xfId="0" applyFont="1" applyAlignment="1" applyProtection="1">
      <alignment horizontal="center"/>
    </xf>
    <xf numFmtId="0" fontId="11" fillId="0" borderId="0" xfId="0" applyFont="1" applyAlignment="1" applyProtection="1">
      <alignment horizontal="right"/>
    </xf>
    <xf numFmtId="169" fontId="11" fillId="0" borderId="0" xfId="0" applyNumberFormat="1" applyFont="1" applyProtection="1"/>
    <xf numFmtId="0" fontId="42" fillId="0" borderId="0" xfId="10"/>
    <xf numFmtId="0" fontId="17" fillId="0" borderId="0" xfId="10" applyFont="1"/>
    <xf numFmtId="0" fontId="18" fillId="0" borderId="0" xfId="10" applyFont="1"/>
    <xf numFmtId="0" fontId="19" fillId="0" borderId="0" xfId="10" applyFont="1" applyAlignment="1">
      <alignment vertical="top"/>
    </xf>
    <xf numFmtId="0" fontId="5" fillId="0" borderId="0" xfId="10" applyFont="1"/>
    <xf numFmtId="0" fontId="19" fillId="0" borderId="0" xfId="10" applyFont="1" applyAlignment="1">
      <alignment horizontal="left" vertical="top"/>
    </xf>
    <xf numFmtId="0" fontId="19" fillId="0" borderId="0" xfId="10" applyFont="1" applyAlignment="1">
      <alignment horizontal="left" vertical="top" wrapText="1"/>
    </xf>
    <xf numFmtId="0" fontId="19" fillId="0" borderId="0" xfId="10" applyFont="1"/>
    <xf numFmtId="0" fontId="19" fillId="0" borderId="0" xfId="10" applyFont="1" applyAlignment="1">
      <alignment vertical="top" wrapText="1"/>
    </xf>
    <xf numFmtId="0" fontId="20" fillId="0" borderId="0" xfId="10" applyFont="1" applyAlignment="1">
      <alignment wrapText="1"/>
    </xf>
    <xf numFmtId="0" fontId="22" fillId="0" borderId="0" xfId="10" applyFont="1" applyAlignment="1">
      <alignment wrapText="1"/>
    </xf>
    <xf numFmtId="0" fontId="23" fillId="0" borderId="0" xfId="10" applyFont="1" applyAlignment="1">
      <alignment horizontal="center"/>
    </xf>
    <xf numFmtId="0" fontId="23" fillId="0" borderId="0" xfId="10" applyFont="1" applyAlignment="1"/>
    <xf numFmtId="0" fontId="24" fillId="0" borderId="0" xfId="10" applyFont="1"/>
    <xf numFmtId="0" fontId="7" fillId="0" borderId="0" xfId="0" applyFont="1" applyAlignment="1" applyProtection="1">
      <alignment horizontal="center"/>
    </xf>
    <xf numFmtId="0" fontId="13" fillId="0" borderId="0" xfId="0" applyFont="1" applyProtection="1"/>
    <xf numFmtId="0" fontId="11" fillId="0" borderId="0" xfId="0" applyFont="1" applyBorder="1" applyAlignment="1" applyProtection="1">
      <alignment horizontal="center"/>
    </xf>
    <xf numFmtId="0" fontId="11" fillId="0" borderId="0" xfId="0" applyFont="1" applyBorder="1" applyProtection="1"/>
    <xf numFmtId="0" fontId="15" fillId="0" borderId="0" xfId="0" applyFont="1" applyBorder="1" applyProtection="1"/>
    <xf numFmtId="0" fontId="7" fillId="0" borderId="0" xfId="0" applyFont="1" applyBorder="1" applyProtection="1"/>
    <xf numFmtId="0" fontId="13" fillId="0" borderId="0" xfId="0" applyFont="1" applyBorder="1" applyProtection="1"/>
    <xf numFmtId="0" fontId="25" fillId="0" borderId="0" xfId="0" applyFont="1" applyBorder="1" applyAlignment="1" applyProtection="1">
      <alignment horizontal="center"/>
    </xf>
    <xf numFmtId="0" fontId="26" fillId="0" borderId="0" xfId="0" applyFont="1" applyBorder="1" applyAlignment="1" applyProtection="1">
      <alignment horizontal="center"/>
    </xf>
    <xf numFmtId="0" fontId="7" fillId="0" borderId="0" xfId="0" applyFont="1" applyAlignment="1" applyProtection="1">
      <alignment horizontal="center" vertical="top"/>
    </xf>
    <xf numFmtId="0" fontId="7" fillId="0" borderId="0" xfId="0" applyNumberFormat="1" applyFont="1" applyFill="1" applyBorder="1" applyAlignment="1" applyProtection="1">
      <alignment horizontal="left" vertical="top" wrapText="1"/>
    </xf>
    <xf numFmtId="0" fontId="7" fillId="0" borderId="0" xfId="0" applyFont="1" applyAlignment="1" applyProtection="1">
      <alignment horizontal="justify" vertical="top" wrapText="1"/>
    </xf>
    <xf numFmtId="4" fontId="13" fillId="0" borderId="0" xfId="0" applyNumberFormat="1" applyFont="1" applyProtection="1">
      <protection locked="0"/>
    </xf>
    <xf numFmtId="4" fontId="13" fillId="0" borderId="0" xfId="0" applyNumberFormat="1" applyFont="1" applyProtection="1"/>
    <xf numFmtId="0" fontId="7" fillId="0" borderId="0" xfId="0" applyFont="1" applyAlignment="1" applyProtection="1">
      <alignment horizontal="left" vertical="top" wrapText="1"/>
    </xf>
    <xf numFmtId="0" fontId="7" fillId="0" borderId="0" xfId="0" applyFont="1" applyAlignment="1" applyProtection="1">
      <alignment horizontal="justify"/>
    </xf>
    <xf numFmtId="1" fontId="7" fillId="0" borderId="0" xfId="0" applyNumberFormat="1" applyFont="1" applyProtection="1"/>
    <xf numFmtId="168" fontId="7" fillId="0" borderId="0" xfId="0" applyNumberFormat="1" applyFont="1" applyAlignment="1" applyProtection="1">
      <alignment horizontal="center" vertical="top"/>
    </xf>
    <xf numFmtId="0" fontId="7" fillId="0" borderId="0" xfId="0" applyNumberFormat="1" applyFont="1" applyAlignment="1" applyProtection="1">
      <alignment horizontal="center" vertical="top"/>
    </xf>
    <xf numFmtId="0" fontId="12" fillId="0" borderId="0" xfId="0" applyNumberFormat="1" applyFont="1" applyAlignment="1" applyProtection="1">
      <alignment horizontal="center" vertical="top"/>
    </xf>
    <xf numFmtId="0" fontId="12" fillId="0" borderId="0" xfId="0" applyFont="1" applyProtection="1"/>
    <xf numFmtId="4" fontId="7" fillId="0" borderId="0" xfId="0" applyNumberFormat="1" applyFont="1" applyProtection="1">
      <protection locked="0"/>
    </xf>
    <xf numFmtId="4" fontId="7" fillId="0" borderId="0" xfId="0" applyNumberFormat="1" applyFont="1" applyProtection="1"/>
    <xf numFmtId="0" fontId="11" fillId="0" borderId="0" xfId="0" applyFont="1" applyBorder="1" applyAlignment="1" applyProtection="1">
      <alignment horizontal="left" vertical="top" wrapText="1"/>
    </xf>
    <xf numFmtId="4" fontId="13" fillId="0" borderId="0" xfId="0" applyNumberFormat="1" applyFont="1" applyBorder="1" applyProtection="1"/>
    <xf numFmtId="0" fontId="7" fillId="0" borderId="0" xfId="0" applyFont="1" applyBorder="1"/>
    <xf numFmtId="0" fontId="7" fillId="0" borderId="0" xfId="0" applyFont="1" applyBorder="1" applyAlignment="1" applyProtection="1">
      <alignment horizontal="center"/>
    </xf>
    <xf numFmtId="0" fontId="10" fillId="0" borderId="0" xfId="0" applyFont="1" applyAlignment="1" applyProtection="1">
      <alignment horizontal="center"/>
    </xf>
    <xf numFmtId="0" fontId="28" fillId="0" borderId="0" xfId="0" applyFont="1" applyProtection="1"/>
    <xf numFmtId="0" fontId="29" fillId="0" borderId="0" xfId="0" applyFont="1" applyProtection="1"/>
    <xf numFmtId="0" fontId="0" fillId="0" borderId="0" xfId="0" applyProtection="1"/>
    <xf numFmtId="0" fontId="7" fillId="0" borderId="0" xfId="0" applyFont="1" applyAlignment="1" applyProtection="1">
      <alignment wrapText="1"/>
    </xf>
    <xf numFmtId="0" fontId="15" fillId="0" borderId="0" xfId="0" applyFont="1" applyAlignment="1" applyProtection="1">
      <alignment horizontal="justify" vertical="top" wrapText="1"/>
    </xf>
    <xf numFmtId="0" fontId="7" fillId="0" borderId="0" xfId="0" applyFont="1" applyAlignment="1" applyProtection="1">
      <alignment horizontal="justify" vertical="top"/>
    </xf>
    <xf numFmtId="0" fontId="30" fillId="0" borderId="0" xfId="0" applyNumberFormat="1" applyFont="1" applyFill="1" applyBorder="1" applyAlignment="1" applyProtection="1">
      <alignment horizontal="left" vertical="top" wrapText="1"/>
    </xf>
    <xf numFmtId="0" fontId="13" fillId="0" borderId="0" xfId="0" applyFont="1" applyAlignment="1" applyProtection="1">
      <alignment horizontal="left" vertical="top" wrapText="1"/>
    </xf>
    <xf numFmtId="0" fontId="7" fillId="0" borderId="0" xfId="0" applyFont="1" applyAlignment="1" applyProtection="1">
      <alignment horizontal="left" vertical="top"/>
    </xf>
    <xf numFmtId="168" fontId="11" fillId="0" borderId="0" xfId="0" applyNumberFormat="1" applyFont="1" applyBorder="1" applyAlignment="1" applyProtection="1">
      <alignment horizontal="center"/>
    </xf>
    <xf numFmtId="0" fontId="31" fillId="0" borderId="0" xfId="0" applyFont="1" applyBorder="1" applyProtection="1"/>
    <xf numFmtId="0" fontId="32" fillId="0" borderId="0" xfId="0" applyFont="1" applyBorder="1" applyProtection="1"/>
    <xf numFmtId="0" fontId="28" fillId="0" borderId="0" xfId="0" applyFont="1" applyBorder="1" applyProtection="1"/>
    <xf numFmtId="0" fontId="29" fillId="0" borderId="0" xfId="0" applyFont="1" applyBorder="1" applyProtection="1"/>
    <xf numFmtId="0" fontId="31" fillId="0" borderId="0" xfId="0" applyFont="1" applyBorder="1" applyAlignment="1" applyProtection="1">
      <alignment horizontal="center"/>
    </xf>
    <xf numFmtId="4" fontId="13" fillId="0" borderId="0" xfId="0" applyNumberFormat="1" applyFont="1" applyFill="1" applyBorder="1" applyProtection="1">
      <protection locked="0"/>
    </xf>
    <xf numFmtId="0" fontId="12" fillId="0" borderId="0" xfId="0" applyFont="1" applyAlignment="1" applyProtection="1">
      <alignment horizontal="left" vertical="top" wrapText="1"/>
    </xf>
    <xf numFmtId="0" fontId="12" fillId="0" borderId="0" xfId="0" applyFont="1" applyAlignment="1" applyProtection="1">
      <alignment horizontal="justify" vertical="top" wrapText="1"/>
    </xf>
    <xf numFmtId="0" fontId="7" fillId="0" borderId="0" xfId="0" applyFont="1" applyProtection="1">
      <protection locked="0"/>
    </xf>
    <xf numFmtId="4" fontId="33" fillId="0" borderId="0" xfId="0" applyNumberFormat="1" applyFont="1" applyProtection="1"/>
    <xf numFmtId="2" fontId="7" fillId="0" borderId="0" xfId="0" applyNumberFormat="1" applyFont="1" applyAlignment="1" applyProtection="1">
      <alignment horizontal="left" wrapText="1"/>
    </xf>
    <xf numFmtId="0" fontId="7" fillId="0" borderId="0" xfId="0" applyFont="1" applyFill="1" applyBorder="1" applyAlignment="1" applyProtection="1">
      <alignment wrapText="1"/>
    </xf>
    <xf numFmtId="0" fontId="15" fillId="0" borderId="0" xfId="0" applyFont="1" applyAlignment="1" applyProtection="1">
      <alignment horizontal="center" vertical="top"/>
    </xf>
    <xf numFmtId="4" fontId="13" fillId="0" borderId="0" xfId="11" applyNumberFormat="1" applyFont="1" applyFill="1" applyBorder="1" applyAlignment="1" applyProtection="1">
      <alignment vertical="top" wrapText="1"/>
    </xf>
    <xf numFmtId="4" fontId="7" fillId="0" borderId="0" xfId="11" applyNumberFormat="1" applyFont="1" applyBorder="1" applyAlignment="1" applyProtection="1">
      <alignment vertical="top" wrapText="1"/>
    </xf>
    <xf numFmtId="4" fontId="7" fillId="0" borderId="0" xfId="11" applyNumberFormat="1" applyFont="1" applyFill="1" applyBorder="1" applyAlignment="1" applyProtection="1">
      <alignment vertical="top" wrapText="1"/>
    </xf>
    <xf numFmtId="4" fontId="16" fillId="0" borderId="0" xfId="11" applyNumberFormat="1" applyFont="1" applyFill="1" applyBorder="1" applyAlignment="1" applyProtection="1">
      <alignment vertical="top" wrapText="1"/>
    </xf>
    <xf numFmtId="0" fontId="15" fillId="0" borderId="0" xfId="0" applyFont="1" applyBorder="1" applyAlignment="1" applyProtection="1">
      <alignment horizontal="center"/>
    </xf>
    <xf numFmtId="0" fontId="7" fillId="0" borderId="0" xfId="0" applyFont="1" applyFill="1" applyBorder="1" applyAlignment="1" applyProtection="1">
      <alignment horizontal="left" vertical="top" wrapText="1"/>
    </xf>
    <xf numFmtId="0" fontId="7" fillId="0" borderId="0" xfId="0" applyFont="1" applyFill="1" applyAlignment="1" applyProtection="1">
      <alignment vertical="top" wrapText="1"/>
    </xf>
    <xf numFmtId="0" fontId="7" fillId="0" borderId="0" xfId="0" applyFont="1" applyBorder="1" applyAlignment="1" applyProtection="1">
      <alignment horizontal="left" vertical="top" wrapText="1"/>
    </xf>
    <xf numFmtId="4" fontId="0" fillId="0" borderId="0" xfId="0" applyNumberFormat="1" applyFont="1" applyBorder="1" applyAlignment="1" applyProtection="1">
      <alignment horizontal="justify" vertical="top" wrapText="1"/>
    </xf>
    <xf numFmtId="0" fontId="0" fillId="0" borderId="0" xfId="0" applyFont="1" applyAlignment="1" applyProtection="1">
      <alignment horizontal="justify" vertical="top" wrapText="1"/>
    </xf>
    <xf numFmtId="0" fontId="13" fillId="0" borderId="0" xfId="0" applyFont="1" applyFill="1" applyAlignment="1" applyProtection="1">
      <alignment horizontal="left" vertical="top" wrapText="1"/>
    </xf>
    <xf numFmtId="0" fontId="7" fillId="0" borderId="0" xfId="0" applyFont="1" applyFill="1" applyAlignment="1" applyProtection="1">
      <alignment horizontal="left" vertical="top" wrapText="1"/>
    </xf>
    <xf numFmtId="0" fontId="13" fillId="0" borderId="0" xfId="0" applyFont="1" applyFill="1" applyBorder="1" applyAlignment="1" applyProtection="1">
      <alignment horizontal="left" vertical="top" wrapText="1"/>
    </xf>
    <xf numFmtId="0" fontId="7" fillId="0" borderId="0" xfId="14" applyFont="1" applyFill="1" applyBorder="1" applyAlignment="1" applyProtection="1">
      <alignment vertical="center" wrapText="1"/>
    </xf>
    <xf numFmtId="2" fontId="7" fillId="0" borderId="0" xfId="0" applyNumberFormat="1" applyFont="1" applyAlignment="1" applyProtection="1">
      <alignment vertical="top" wrapText="1"/>
    </xf>
    <xf numFmtId="0" fontId="7" fillId="0" borderId="0" xfId="0" applyNumberFormat="1" applyFont="1" applyBorder="1" applyAlignment="1" applyProtection="1">
      <alignment horizontal="left" vertical="top" wrapText="1"/>
    </xf>
    <xf numFmtId="1" fontId="7" fillId="0" borderId="0" xfId="0" applyNumberFormat="1" applyFont="1" applyFill="1" applyBorder="1" applyAlignment="1" applyProtection="1">
      <alignment vertical="top" wrapText="1"/>
    </xf>
    <xf numFmtId="2" fontId="11" fillId="0" borderId="0" xfId="0" applyNumberFormat="1" applyFont="1" applyBorder="1" applyAlignment="1" applyProtection="1">
      <alignment horizontal="center"/>
    </xf>
    <xf numFmtId="2" fontId="11" fillId="0" borderId="0" xfId="0" applyNumberFormat="1" applyFont="1" applyBorder="1" applyProtection="1"/>
    <xf numFmtId="0" fontId="0" fillId="0" borderId="0" xfId="0" applyAlignment="1" applyProtection="1">
      <alignment horizontal="center"/>
    </xf>
    <xf numFmtId="170" fontId="0" fillId="0" borderId="0" xfId="0" applyNumberFormat="1" applyProtection="1"/>
    <xf numFmtId="1" fontId="34" fillId="0" borderId="0" xfId="0" applyNumberFormat="1" applyFont="1" applyFill="1" applyBorder="1" applyAlignment="1" applyProtection="1">
      <alignment horizontal="center" vertical="top"/>
    </xf>
    <xf numFmtId="0" fontId="35" fillId="0" borderId="0" xfId="0" applyFont="1" applyAlignment="1" applyProtection="1">
      <alignment wrapText="1"/>
    </xf>
    <xf numFmtId="0" fontId="4" fillId="0" borderId="0" xfId="0" applyFont="1" applyFill="1" applyAlignment="1" applyProtection="1">
      <alignment wrapText="1"/>
    </xf>
    <xf numFmtId="0" fontId="0" fillId="0" borderId="0" xfId="0" applyFill="1" applyAlignment="1" applyProtection="1">
      <alignment horizontal="center"/>
    </xf>
    <xf numFmtId="171" fontId="0" fillId="0" borderId="0" xfId="0" applyNumberFormat="1" applyFont="1" applyProtection="1">
      <protection locked="0"/>
    </xf>
    <xf numFmtId="171" fontId="0" fillId="0" borderId="0" xfId="0" applyNumberFormat="1" applyFont="1" applyProtection="1"/>
    <xf numFmtId="0" fontId="0" fillId="0" borderId="0" xfId="0" applyFont="1" applyFill="1" applyAlignment="1" applyProtection="1">
      <alignment wrapText="1"/>
    </xf>
    <xf numFmtId="0" fontId="25" fillId="0" borderId="0" xfId="0" applyFont="1" applyBorder="1" applyAlignment="1" applyProtection="1">
      <alignment horizontal="center" vertical="top"/>
    </xf>
    <xf numFmtId="0" fontId="25" fillId="0" borderId="0" xfId="0" applyFont="1" applyFill="1" applyAlignment="1" applyProtection="1">
      <alignment wrapText="1"/>
    </xf>
    <xf numFmtId="0" fontId="36" fillId="0" borderId="0" xfId="0" applyNumberFormat="1" applyFont="1" applyFill="1" applyBorder="1" applyAlignment="1" applyProtection="1">
      <alignment horizontal="center" vertical="top"/>
    </xf>
    <xf numFmtId="0" fontId="0" fillId="0" borderId="0" xfId="0" applyFont="1" applyBorder="1" applyAlignment="1" applyProtection="1">
      <alignment horizontal="center" vertical="top"/>
    </xf>
    <xf numFmtId="1" fontId="26" fillId="0" borderId="0" xfId="0" applyNumberFormat="1" applyFont="1" applyFill="1" applyBorder="1" applyAlignment="1" applyProtection="1">
      <alignment horizontal="center" vertical="top"/>
    </xf>
    <xf numFmtId="0" fontId="37" fillId="0" borderId="0" xfId="0" applyFont="1" applyFill="1" applyAlignment="1" applyProtection="1">
      <alignment horizontal="center"/>
    </xf>
    <xf numFmtId="0" fontId="0" fillId="0" borderId="0" xfId="0" applyFont="1" applyFill="1" applyAlignment="1" applyProtection="1">
      <alignment horizontal="center"/>
    </xf>
    <xf numFmtId="0" fontId="0" fillId="0" borderId="0" xfId="0" applyFont="1" applyBorder="1" applyProtection="1"/>
    <xf numFmtId="0" fontId="0" fillId="0" borderId="0" xfId="0" applyFont="1" applyAlignment="1" applyProtection="1">
      <alignment horizontal="center"/>
    </xf>
    <xf numFmtId="0" fontId="0" fillId="0" borderId="2" xfId="0" applyFill="1" applyBorder="1" applyAlignment="1" applyProtection="1">
      <alignment wrapText="1"/>
    </xf>
    <xf numFmtId="0" fontId="0" fillId="0" borderId="2" xfId="0" applyFill="1" applyBorder="1" applyAlignment="1" applyProtection="1">
      <alignment horizontal="center"/>
    </xf>
    <xf numFmtId="0" fontId="0" fillId="0" borderId="0" xfId="0" applyFill="1" applyBorder="1" applyAlignment="1" applyProtection="1">
      <alignment wrapText="1"/>
    </xf>
    <xf numFmtId="0" fontId="0" fillId="0" borderId="0" xfId="0" applyFont="1" applyAlignment="1" applyProtection="1">
      <alignment wrapText="1"/>
    </xf>
    <xf numFmtId="0" fontId="35" fillId="0" borderId="0" xfId="0" applyFont="1" applyFill="1" applyBorder="1" applyAlignment="1" applyProtection="1">
      <alignment wrapText="1"/>
    </xf>
    <xf numFmtId="0" fontId="4" fillId="0" borderId="0" xfId="0" applyFont="1" applyAlignment="1" applyProtection="1">
      <alignment wrapText="1"/>
    </xf>
    <xf numFmtId="0" fontId="25" fillId="0" borderId="0" xfId="0" applyFont="1" applyAlignment="1" applyProtection="1">
      <alignment wrapText="1"/>
    </xf>
    <xf numFmtId="0" fontId="0" fillId="0" borderId="0" xfId="0" applyBorder="1" applyAlignment="1" applyProtection="1">
      <alignment horizontal="center"/>
    </xf>
    <xf numFmtId="49" fontId="7" fillId="0" borderId="0" xfId="9" applyNumberFormat="1" applyFont="1" applyFill="1" applyBorder="1" applyAlignment="1" applyProtection="1">
      <alignment horizontal="left" vertical="top" wrapText="1"/>
    </xf>
    <xf numFmtId="2" fontId="11" fillId="0" borderId="0" xfId="0" applyNumberFormat="1" applyFont="1" applyProtection="1"/>
    <xf numFmtId="2" fontId="15" fillId="0" borderId="0" xfId="0" applyNumberFormat="1" applyFont="1" applyProtection="1"/>
    <xf numFmtId="2" fontId="16" fillId="0" borderId="0" xfId="0" applyNumberFormat="1" applyFont="1" applyProtection="1"/>
    <xf numFmtId="2" fontId="7" fillId="0" borderId="0" xfId="0" applyNumberFormat="1" applyFont="1" applyBorder="1" applyAlignment="1" applyProtection="1">
      <alignment horizontal="center" vertical="top"/>
    </xf>
    <xf numFmtId="4" fontId="13" fillId="0" borderId="0" xfId="0" applyNumberFormat="1" applyFont="1" applyFill="1" applyProtection="1">
      <protection locked="0"/>
    </xf>
    <xf numFmtId="0" fontId="7" fillId="0" borderId="0" xfId="0" applyFont="1" applyBorder="1" applyAlignment="1" applyProtection="1">
      <alignment horizontal="left" wrapText="1"/>
    </xf>
    <xf numFmtId="0" fontId="38" fillId="0" borderId="0" xfId="0" applyNumberFormat="1" applyFont="1" applyAlignment="1" applyProtection="1">
      <alignment horizontal="center" vertical="top"/>
    </xf>
    <xf numFmtId="0" fontId="39" fillId="0" borderId="0" xfId="0" applyFont="1" applyAlignment="1" applyProtection="1">
      <alignment horizontal="left" vertical="top" wrapText="1"/>
    </xf>
    <xf numFmtId="2" fontId="15" fillId="0" borderId="0" xfId="0" applyNumberFormat="1" applyFont="1" applyAlignment="1" applyProtection="1">
      <alignment horizontal="left" wrapText="1"/>
    </xf>
    <xf numFmtId="1" fontId="12" fillId="0" borderId="0" xfId="0" applyNumberFormat="1" applyFont="1" applyProtection="1"/>
    <xf numFmtId="0" fontId="0" fillId="0" borderId="0" xfId="0" applyAlignment="1" applyProtection="1">
      <alignment horizontal="right"/>
    </xf>
    <xf numFmtId="0" fontId="11" fillId="0" borderId="0" xfId="0" applyFont="1" applyBorder="1" applyAlignment="1" applyProtection="1">
      <alignment wrapText="1"/>
    </xf>
    <xf numFmtId="0" fontId="7" fillId="0" borderId="0" xfId="0" applyFont="1" applyBorder="1" applyAlignment="1" applyProtection="1">
      <alignment horizontal="justify" vertical="top"/>
    </xf>
    <xf numFmtId="4" fontId="25" fillId="0" borderId="0" xfId="0" applyNumberFormat="1" applyFont="1" applyBorder="1" applyAlignment="1" applyProtection="1">
      <alignment horizontal="justify" vertical="top" wrapText="1"/>
    </xf>
    <xf numFmtId="4" fontId="25" fillId="0" borderId="0" xfId="0" applyNumberFormat="1" applyFont="1" applyAlignment="1" applyProtection="1">
      <alignment horizontal="justify" vertical="top" wrapText="1"/>
    </xf>
    <xf numFmtId="4" fontId="0" fillId="0" borderId="0" xfId="0" applyNumberFormat="1" applyFont="1" applyAlignment="1" applyProtection="1">
      <alignment horizontal="justify" vertical="top" wrapText="1"/>
    </xf>
    <xf numFmtId="1" fontId="7" fillId="0" borderId="0" xfId="20" applyNumberFormat="1" applyFont="1" applyFill="1" applyBorder="1" applyAlignment="1" applyProtection="1">
      <alignment horizontal="left" vertical="top" wrapText="1"/>
    </xf>
    <xf numFmtId="0" fontId="7" fillId="0" borderId="0" xfId="0" applyFont="1" applyFill="1" applyAlignment="1" applyProtection="1">
      <alignment horizontal="justify" vertical="top" wrapText="1"/>
    </xf>
    <xf numFmtId="0" fontId="11" fillId="0" borderId="0" xfId="0" applyFont="1" applyBorder="1" applyAlignment="1" applyProtection="1">
      <alignment horizontal="left" vertical="top"/>
    </xf>
    <xf numFmtId="0" fontId="13" fillId="0" borderId="0" xfId="0" applyFont="1" applyAlignment="1" applyProtection="1">
      <alignment vertical="top" wrapText="1"/>
    </xf>
    <xf numFmtId="0" fontId="7" fillId="0" borderId="0" xfId="0" applyFont="1" applyBorder="1" applyAlignment="1" applyProtection="1">
      <alignment horizontal="center" vertical="top"/>
    </xf>
    <xf numFmtId="0" fontId="0" fillId="0" borderId="0" xfId="0" applyFont="1" applyFill="1" applyAlignment="1" applyProtection="1">
      <alignment horizontal="left" wrapText="1"/>
    </xf>
    <xf numFmtId="0" fontId="0" fillId="0" borderId="3" xfId="0" applyFont="1" applyBorder="1" applyAlignment="1" applyProtection="1">
      <alignment horizontal="center" vertical="top"/>
    </xf>
    <xf numFmtId="0" fontId="0" fillId="0" borderId="4" xfId="0" applyFill="1" applyBorder="1" applyAlignment="1" applyProtection="1">
      <alignment wrapText="1"/>
    </xf>
    <xf numFmtId="0" fontId="7" fillId="0" borderId="3" xfId="0" applyFont="1" applyBorder="1" applyProtection="1"/>
    <xf numFmtId="0" fontId="34" fillId="0" borderId="0" xfId="0" applyFont="1" applyAlignment="1" applyProtection="1">
      <alignment horizontal="center" vertical="top"/>
    </xf>
    <xf numFmtId="4" fontId="7" fillId="0" borderId="0" xfId="0" applyNumberFormat="1" applyFont="1" applyBorder="1" applyProtection="1"/>
    <xf numFmtId="0" fontId="0" fillId="0" borderId="0" xfId="0" applyAlignment="1" applyProtection="1">
      <alignment horizontal="center" vertical="top"/>
    </xf>
    <xf numFmtId="0" fontId="0" fillId="0" borderId="0" xfId="0" applyAlignment="1" applyProtection="1">
      <alignment wrapText="1"/>
    </xf>
    <xf numFmtId="0" fontId="2" fillId="0" borderId="0" xfId="0" applyFont="1" applyAlignment="1" applyProtection="1">
      <alignment horizontal="center" vertical="top"/>
    </xf>
    <xf numFmtId="0" fontId="0" fillId="0" borderId="0" xfId="0" applyAlignment="1" applyProtection="1">
      <alignment vertical="top"/>
    </xf>
    <xf numFmtId="0" fontId="2" fillId="0" borderId="0" xfId="0" applyFont="1" applyAlignment="1" applyProtection="1">
      <alignment vertical="top"/>
    </xf>
    <xf numFmtId="0" fontId="0" fillId="0" borderId="0" xfId="0" applyNumberFormat="1" applyProtection="1"/>
    <xf numFmtId="168" fontId="11" fillId="0" borderId="0" xfId="0" applyNumberFormat="1" applyFont="1" applyBorder="1" applyAlignment="1" applyProtection="1">
      <alignment horizontal="center" vertical="top"/>
    </xf>
    <xf numFmtId="0" fontId="7" fillId="0" borderId="0" xfId="0" applyFont="1" applyBorder="1" applyAlignment="1" applyProtection="1">
      <alignment vertical="top"/>
    </xf>
    <xf numFmtId="0" fontId="13" fillId="0" borderId="0" xfId="0" applyFont="1" applyBorder="1" applyAlignment="1" applyProtection="1">
      <alignment vertical="top"/>
    </xf>
    <xf numFmtId="4" fontId="13" fillId="0" borderId="0" xfId="0" applyNumberFormat="1" applyFont="1" applyBorder="1" applyAlignment="1" applyProtection="1">
      <alignment vertical="top"/>
    </xf>
    <xf numFmtId="0" fontId="11" fillId="0" borderId="0" xfId="0" applyFont="1" applyBorder="1" applyAlignment="1" applyProtection="1">
      <alignment horizontal="center" vertical="top"/>
    </xf>
    <xf numFmtId="0" fontId="7" fillId="2" borderId="0" xfId="0" applyFont="1" applyFill="1" applyAlignment="1" applyProtection="1">
      <alignment wrapText="1"/>
      <protection locked="0"/>
    </xf>
    <xf numFmtId="0" fontId="25" fillId="0" borderId="5" xfId="0" applyFont="1" applyBorder="1" applyAlignment="1" applyProtection="1">
      <alignment horizontal="center"/>
    </xf>
    <xf numFmtId="0" fontId="26" fillId="0" borderId="5" xfId="0" applyFont="1" applyBorder="1" applyAlignment="1" applyProtection="1">
      <alignment horizontal="center"/>
    </xf>
    <xf numFmtId="2" fontId="11" fillId="0" borderId="0" xfId="0" applyNumberFormat="1" applyFont="1" applyBorder="1" applyAlignment="1" applyProtection="1">
      <alignment horizontal="center" vertical="top"/>
    </xf>
    <xf numFmtId="2" fontId="11" fillId="0" borderId="0" xfId="0" applyNumberFormat="1" applyFont="1" applyBorder="1" applyAlignment="1" applyProtection="1">
      <alignment vertical="top"/>
    </xf>
    <xf numFmtId="0" fontId="11" fillId="0" borderId="0" xfId="0" applyFont="1" applyBorder="1" applyAlignment="1" applyProtection="1">
      <alignment vertical="top"/>
    </xf>
    <xf numFmtId="0" fontId="25" fillId="0" borderId="5" xfId="0" applyFont="1" applyBorder="1" applyAlignment="1" applyProtection="1">
      <alignment horizontal="center" vertical="top"/>
    </xf>
    <xf numFmtId="0" fontId="0" fillId="0" borderId="0" xfId="0" applyAlignment="1" applyProtection="1">
      <alignment vertical="top" wrapText="1"/>
    </xf>
    <xf numFmtId="0" fontId="7" fillId="0" borderId="0" xfId="0" applyFont="1" applyAlignment="1" applyProtection="1">
      <alignment vertical="top"/>
    </xf>
    <xf numFmtId="0" fontId="7" fillId="0" borderId="0" xfId="0" applyFont="1" applyBorder="1" applyAlignment="1" applyProtection="1">
      <alignment vertical="top" wrapText="1"/>
    </xf>
    <xf numFmtId="0" fontId="0" fillId="0" borderId="0" xfId="0" applyAlignment="1" applyProtection="1"/>
    <xf numFmtId="0" fontId="11" fillId="0" borderId="0" xfId="0" applyFont="1" applyBorder="1" applyAlignment="1" applyProtection="1"/>
    <xf numFmtId="0" fontId="15" fillId="0" borderId="0" xfId="0" applyFont="1" applyBorder="1" applyAlignment="1" applyProtection="1"/>
    <xf numFmtId="0" fontId="13" fillId="0" borderId="0" xfId="0" applyFont="1" applyBorder="1" applyAlignment="1" applyProtection="1"/>
    <xf numFmtId="1" fontId="7" fillId="0" borderId="0" xfId="0" applyNumberFormat="1" applyFont="1" applyAlignment="1" applyProtection="1"/>
    <xf numFmtId="4" fontId="13" fillId="0" borderId="0" xfId="0" applyNumberFormat="1" applyFont="1" applyAlignment="1" applyProtection="1">
      <protection locked="0"/>
    </xf>
    <xf numFmtId="4" fontId="13" fillId="0" borderId="0" xfId="0" applyNumberFormat="1" applyFont="1" applyAlignment="1" applyProtection="1"/>
    <xf numFmtId="0" fontId="7" fillId="0" borderId="0" xfId="0" applyFont="1" applyAlignment="1" applyProtection="1"/>
    <xf numFmtId="0" fontId="7" fillId="0" borderId="0" xfId="0" applyFont="1" applyAlignment="1" applyProtection="1">
      <alignment horizontal="justify" wrapText="1"/>
    </xf>
    <xf numFmtId="0" fontId="7" fillId="0" borderId="0" xfId="0" applyFont="1" applyBorder="1" applyAlignment="1" applyProtection="1"/>
    <xf numFmtId="4" fontId="13" fillId="0" borderId="0" xfId="0" applyNumberFormat="1" applyFont="1" applyBorder="1" applyAlignment="1" applyProtection="1"/>
    <xf numFmtId="4" fontId="7" fillId="0" borderId="0" xfId="0" applyNumberFormat="1" applyFont="1"/>
    <xf numFmtId="4" fontId="7" fillId="0" borderId="0" xfId="0" applyNumberFormat="1" applyFont="1" applyFill="1"/>
    <xf numFmtId="4" fontId="7" fillId="0" borderId="0" xfId="0" applyNumberFormat="1" applyFont="1" applyBorder="1"/>
    <xf numFmtId="0" fontId="19" fillId="0" borderId="0" xfId="10" applyFont="1" applyBorder="1" applyAlignment="1">
      <alignment horizontal="left" vertical="top" wrapText="1"/>
    </xf>
    <xf numFmtId="0" fontId="19" fillId="0" borderId="0" xfId="10" applyFont="1" applyBorder="1" applyAlignment="1">
      <alignment horizontal="left"/>
    </xf>
    <xf numFmtId="0" fontId="21" fillId="0" borderId="0" xfId="10" applyFont="1" applyBorder="1" applyAlignment="1">
      <alignment horizontal="center" wrapText="1"/>
    </xf>
    <xf numFmtId="0" fontId="20" fillId="0" borderId="0" xfId="10" applyFont="1" applyBorder="1" applyAlignment="1">
      <alignment horizontal="center"/>
    </xf>
  </cellXfs>
  <cellStyles count="21">
    <cellStyle name="Comma0" xfId="1"/>
    <cellStyle name="Currency_pop-viad" xfId="2"/>
    <cellStyle name="Currency0" xfId="3"/>
    <cellStyle name="Date" xfId="4"/>
    <cellStyle name="Fixed" xfId="5"/>
    <cellStyle name="Heading 1" xfId="6"/>
    <cellStyle name="Heading 2" xfId="7"/>
    <cellStyle name="naslov2" xfId="8"/>
    <cellStyle name="Navadno" xfId="0" builtinId="0"/>
    <cellStyle name="Navadno 2" xfId="9"/>
    <cellStyle name="Navadno 2 2" xfId="10"/>
    <cellStyle name="Navadno_List1" xfId="11"/>
    <cellStyle name="Normal 2" xfId="12"/>
    <cellStyle name="Normal_I-BREZOV" xfId="13"/>
    <cellStyle name="Normal_Kalkulacije SBT_Vlom_2007-V1" xfId="14"/>
    <cellStyle name="Odstotek 2" xfId="15"/>
    <cellStyle name="Percent_pop-viad" xfId="16"/>
    <cellStyle name="Style 1" xfId="17"/>
    <cellStyle name="Total" xfId="18"/>
    <cellStyle name="Valuta 2" xfId="19"/>
    <cellStyle name="Vejica [0]" xfId="20" builtin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J20"/>
  <sheetViews>
    <sheetView view="pageBreakPreview" zoomScaleSheetLayoutView="100" workbookViewId="0">
      <selection activeCell="J14" sqref="J14"/>
    </sheetView>
  </sheetViews>
  <sheetFormatPr defaultRowHeight="18"/>
  <cols>
    <col min="1" max="1" width="5.42578125" style="1" customWidth="1"/>
    <col min="2" max="2" width="7.7109375" style="2" customWidth="1"/>
    <col min="3" max="6" width="9.140625" style="1"/>
    <col min="7" max="7" width="17.5703125" style="1" customWidth="1"/>
    <col min="8" max="8" width="3.7109375" style="1" customWidth="1"/>
    <col min="9" max="9" width="9.7109375" style="3" customWidth="1"/>
    <col min="10" max="10" width="14.42578125" style="1" customWidth="1"/>
    <col min="11" max="16384" width="9.140625" style="4"/>
  </cols>
  <sheetData>
    <row r="1" spans="1:10" ht="9.75" customHeight="1"/>
    <row r="2" spans="1:10" ht="23.25">
      <c r="A2" s="5" t="s">
        <v>0</v>
      </c>
      <c r="B2" s="1"/>
    </row>
    <row r="3" spans="1:10" ht="14.1" customHeight="1">
      <c r="A3" s="5"/>
      <c r="B3" s="1"/>
    </row>
    <row r="4" spans="1:10" s="12" customFormat="1" ht="17.100000000000001" customHeight="1">
      <c r="A4" s="6"/>
      <c r="B4" s="7" t="s">
        <v>1</v>
      </c>
      <c r="C4" s="7" t="s">
        <v>2</v>
      </c>
      <c r="D4" s="8"/>
      <c r="E4" s="9"/>
      <c r="F4" s="10"/>
      <c r="G4" s="11"/>
      <c r="H4" s="11"/>
      <c r="I4" s="11"/>
      <c r="J4" s="11"/>
    </row>
    <row r="5" spans="1:10" ht="17.100000000000001" customHeight="1">
      <c r="B5" s="13" t="s">
        <v>3</v>
      </c>
      <c r="C5" s="1" t="s">
        <v>4</v>
      </c>
      <c r="I5" s="14"/>
      <c r="J5" s="15">
        <f>ENDOSKOP!H73</f>
        <v>0</v>
      </c>
    </row>
    <row r="6" spans="1:10" ht="17.100000000000001" customHeight="1">
      <c r="B6" s="13" t="s">
        <v>5</v>
      </c>
      <c r="C6" s="1" t="s">
        <v>6</v>
      </c>
      <c r="I6" s="14"/>
      <c r="J6" s="15">
        <f>ENDOSKOP!H111</f>
        <v>0</v>
      </c>
    </row>
    <row r="7" spans="1:10" ht="17.100000000000001" customHeight="1">
      <c r="B7" s="13" t="s">
        <v>7</v>
      </c>
      <c r="C7" s="1" t="s">
        <v>8</v>
      </c>
      <c r="I7" s="14"/>
      <c r="J7" s="15">
        <f>ENDOSKOP!H205</f>
        <v>0</v>
      </c>
    </row>
    <row r="8" spans="1:10" ht="17.100000000000001" customHeight="1">
      <c r="B8" s="13" t="s">
        <v>9</v>
      </c>
      <c r="C8" s="1" t="s">
        <v>10</v>
      </c>
      <c r="I8" s="14"/>
      <c r="J8" s="15">
        <f>ENDOSKOP!H274</f>
        <v>0</v>
      </c>
    </row>
    <row r="9" spans="1:10" ht="17.100000000000001" customHeight="1">
      <c r="B9" s="13" t="s">
        <v>11</v>
      </c>
      <c r="C9" s="1" t="s">
        <v>12</v>
      </c>
      <c r="I9" s="14"/>
      <c r="J9" s="15">
        <f>ENDOSKOP!H316</f>
        <v>0</v>
      </c>
    </row>
    <row r="10" spans="1:10" ht="17.100000000000001" customHeight="1">
      <c r="B10" s="13" t="s">
        <v>13</v>
      </c>
      <c r="C10" s="1" t="s">
        <v>14</v>
      </c>
      <c r="I10" s="14"/>
      <c r="J10" s="15">
        <f>ENDOSKOP!H348</f>
        <v>0</v>
      </c>
    </row>
    <row r="11" spans="1:10" ht="17.100000000000001" customHeight="1">
      <c r="B11" s="13" t="s">
        <v>15</v>
      </c>
      <c r="C11" s="1" t="s">
        <v>16</v>
      </c>
      <c r="I11" s="14"/>
      <c r="J11" s="15">
        <f>ENDOSKOP!H410</f>
        <v>0</v>
      </c>
    </row>
    <row r="12" spans="1:10" ht="17.100000000000001" customHeight="1">
      <c r="B12" s="13" t="s">
        <v>17</v>
      </c>
      <c r="C12" s="1" t="s">
        <v>18</v>
      </c>
      <c r="D12" s="16"/>
      <c r="E12" s="16"/>
      <c r="F12" s="16"/>
      <c r="G12" s="16"/>
      <c r="I12" s="14"/>
      <c r="J12" s="15">
        <f>ENDOSKOP!H444</f>
        <v>0</v>
      </c>
    </row>
    <row r="13" spans="1:10" s="21" customFormat="1" ht="17.100000000000001" customHeight="1">
      <c r="A13" s="17"/>
      <c r="B13" s="18" t="s">
        <v>1</v>
      </c>
      <c r="C13" s="19" t="s">
        <v>21</v>
      </c>
      <c r="D13" s="17"/>
      <c r="E13" s="17"/>
      <c r="F13" s="17"/>
      <c r="G13" s="17"/>
      <c r="H13" s="17"/>
      <c r="I13" s="20"/>
      <c r="J13" s="15">
        <f>SUM(J5:J12)</f>
        <v>0</v>
      </c>
    </row>
    <row r="14" spans="1:10" s="21" customFormat="1" ht="14.1" customHeight="1">
      <c r="A14" s="17"/>
      <c r="B14" s="22"/>
      <c r="C14" s="17"/>
      <c r="D14" s="17"/>
      <c r="E14" s="17"/>
      <c r="F14" s="17"/>
      <c r="G14" s="17"/>
      <c r="H14" s="17"/>
      <c r="I14" s="20"/>
      <c r="J14" s="23"/>
    </row>
    <row r="15" spans="1:10" ht="14.85" customHeight="1">
      <c r="B15" s="18"/>
      <c r="C15" s="19"/>
      <c r="D15" s="19"/>
      <c r="E15" s="19"/>
      <c r="J15" s="15"/>
    </row>
    <row r="16" spans="1:10" ht="17.100000000000001" customHeight="1">
      <c r="B16" s="18" t="s">
        <v>49</v>
      </c>
      <c r="C16" s="19" t="s">
        <v>50</v>
      </c>
      <c r="D16" s="19"/>
      <c r="E16" s="19"/>
      <c r="J16" s="15">
        <f>0.015*(J13)</f>
        <v>0</v>
      </c>
    </row>
    <row r="17" spans="2:10" ht="14.1" customHeight="1">
      <c r="B17" s="25"/>
      <c r="C17" s="19"/>
      <c r="D17" s="19"/>
      <c r="E17" s="19"/>
      <c r="J17" s="15"/>
    </row>
    <row r="18" spans="2:10" ht="17.100000000000001" customHeight="1">
      <c r="B18" s="26"/>
      <c r="C18" s="19" t="s">
        <v>51</v>
      </c>
      <c r="D18" s="19"/>
      <c r="E18" s="19"/>
      <c r="F18" s="19"/>
      <c r="G18" s="19"/>
      <c r="H18" s="19"/>
      <c r="I18" s="19"/>
      <c r="J18" s="27">
        <f>+J13+J16</f>
        <v>0</v>
      </c>
    </row>
    <row r="19" spans="2:10" ht="17.100000000000001" customHeight="1">
      <c r="B19" s="26"/>
      <c r="C19" s="19" t="s">
        <v>52</v>
      </c>
      <c r="D19" s="19"/>
      <c r="E19" s="19"/>
      <c r="F19" s="19"/>
      <c r="G19" s="19"/>
      <c r="H19" s="19"/>
      <c r="I19" s="19"/>
      <c r="J19" s="27">
        <f>0.22*J18</f>
        <v>0</v>
      </c>
    </row>
    <row r="20" spans="2:10" ht="17.100000000000001" customHeight="1">
      <c r="B20" s="26"/>
      <c r="C20" s="19" t="s">
        <v>53</v>
      </c>
      <c r="D20" s="19"/>
      <c r="E20" s="19"/>
      <c r="F20" s="19"/>
      <c r="G20" s="19"/>
      <c r="H20" s="19"/>
      <c r="I20" s="19"/>
      <c r="J20" s="27">
        <f>J18+J19</f>
        <v>0</v>
      </c>
    </row>
  </sheetData>
  <sheetProtection selectLockedCells="1"/>
  <pageMargins left="0.78749999999999998" right="0.74791666666666667" top="0.56041666666666667" bottom="0.41805555555555551" header="0.39374999999999999" footer="0.19652777777777777"/>
  <pageSetup paperSize="9" scale="90" firstPageNumber="0" orientation="portrait" horizontalDpi="300" verticalDpi="300" r:id="rId1"/>
  <headerFooter alignWithMargins="0">
    <oddHeader>&amp;C&amp;"Times New Roman,Navadno"&amp;12II. faza izgradnje urgentnega centra&amp;R&amp;"Times New Roman,Navadno"&amp;12stran: &amp;P / &amp;N</oddHeader>
    <oddFooter xml:space="preserve">&amp;C&amp;"Times New Roman CE,Navadno"&amp;8št.projekta: 0508-21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F53"/>
  <sheetViews>
    <sheetView view="pageBreakPreview" zoomScaleNormal="100" zoomScaleSheetLayoutView="100" workbookViewId="0">
      <selection activeCell="C24" sqref="C24"/>
    </sheetView>
  </sheetViews>
  <sheetFormatPr defaultRowHeight="12.75"/>
  <cols>
    <col min="1" max="1" width="3.5703125" style="28" customWidth="1"/>
    <col min="2" max="2" width="13.140625" style="28" customWidth="1"/>
    <col min="3" max="3" width="35.5703125" style="28" customWidth="1"/>
    <col min="4" max="4" width="11.42578125" style="28" customWidth="1"/>
    <col min="5" max="5" width="9" style="28" customWidth="1"/>
    <col min="6" max="6" width="4.5703125" style="28" customWidth="1"/>
    <col min="7" max="16384" width="9.140625" style="28"/>
  </cols>
  <sheetData>
    <row r="1" spans="1:6">
      <c r="A1" s="29"/>
      <c r="B1" s="29"/>
      <c r="C1" s="29"/>
      <c r="D1" s="29"/>
      <c r="E1" s="29"/>
      <c r="F1" s="29"/>
    </row>
    <row r="2" spans="1:6" s="32" customFormat="1" ht="12.75" customHeight="1">
      <c r="A2" s="30"/>
      <c r="B2" s="31" t="s">
        <v>54</v>
      </c>
      <c r="C2" s="201" t="s">
        <v>55</v>
      </c>
      <c r="D2" s="201"/>
      <c r="E2" s="201"/>
      <c r="F2" s="201"/>
    </row>
    <row r="3" spans="1:6" s="32" customFormat="1" ht="15">
      <c r="A3" s="30"/>
      <c r="B3" s="31"/>
      <c r="C3" s="33" t="s">
        <v>56</v>
      </c>
      <c r="D3" s="34"/>
      <c r="E3" s="34"/>
      <c r="F3" s="34"/>
    </row>
    <row r="4" spans="1:6" s="32" customFormat="1" ht="20.100000000000001" customHeight="1">
      <c r="A4" s="30"/>
      <c r="B4" s="35" t="s">
        <v>57</v>
      </c>
      <c r="C4" s="202" t="s">
        <v>58</v>
      </c>
      <c r="D4" s="202"/>
      <c r="E4" s="202"/>
      <c r="F4" s="202"/>
    </row>
    <row r="5" spans="1:6" ht="15.75" customHeight="1">
      <c r="A5" s="29"/>
      <c r="B5" s="35"/>
      <c r="C5" s="35"/>
      <c r="D5" s="35"/>
      <c r="E5" s="35"/>
      <c r="F5" s="35"/>
    </row>
    <row r="6" spans="1:6" ht="12.75" customHeight="1">
      <c r="A6" s="29"/>
      <c r="B6" s="31" t="s">
        <v>59</v>
      </c>
      <c r="C6" s="36" t="s">
        <v>60</v>
      </c>
      <c r="D6" s="35"/>
      <c r="E6" s="35"/>
      <c r="F6" s="35"/>
    </row>
    <row r="7" spans="1:6">
      <c r="A7" s="29"/>
      <c r="B7" s="31"/>
      <c r="C7" s="36"/>
      <c r="D7" s="35"/>
      <c r="E7" s="35"/>
      <c r="F7" s="35"/>
    </row>
    <row r="8" spans="1:6">
      <c r="A8" s="29"/>
      <c r="B8" s="35" t="s">
        <v>61</v>
      </c>
      <c r="C8" s="35" t="s">
        <v>62</v>
      </c>
      <c r="D8" s="35"/>
      <c r="E8" s="35"/>
      <c r="F8" s="35"/>
    </row>
    <row r="9" spans="1:6">
      <c r="A9" s="29"/>
      <c r="D9" s="35"/>
      <c r="E9" s="35"/>
      <c r="F9" s="35"/>
    </row>
    <row r="10" spans="1:6">
      <c r="A10" s="29"/>
      <c r="B10" s="29"/>
      <c r="C10" s="29"/>
      <c r="D10" s="29"/>
      <c r="E10" s="29"/>
      <c r="F10" s="29"/>
    </row>
    <row r="11" spans="1:6">
      <c r="A11" s="29"/>
      <c r="B11" s="29"/>
      <c r="C11" s="29"/>
      <c r="D11" s="29"/>
      <c r="E11" s="29"/>
      <c r="F11" s="29"/>
    </row>
    <row r="12" spans="1:6">
      <c r="A12" s="29"/>
      <c r="B12" s="29"/>
      <c r="C12" s="29"/>
      <c r="D12" s="29"/>
      <c r="E12" s="29"/>
      <c r="F12" s="29"/>
    </row>
    <row r="13" spans="1:6">
      <c r="A13" s="29"/>
      <c r="B13" s="29"/>
      <c r="C13" s="29"/>
      <c r="D13" s="29"/>
      <c r="E13" s="29"/>
      <c r="F13" s="29"/>
    </row>
    <row r="14" spans="1:6">
      <c r="A14" s="29"/>
      <c r="B14" s="29"/>
      <c r="C14" s="29"/>
      <c r="D14" s="29"/>
      <c r="E14" s="29"/>
      <c r="F14" s="29"/>
    </row>
    <row r="15" spans="1:6">
      <c r="A15" s="29"/>
      <c r="B15" s="29"/>
      <c r="C15" s="29"/>
      <c r="D15" s="29"/>
      <c r="E15" s="29"/>
      <c r="F15" s="29"/>
    </row>
    <row r="16" spans="1:6">
      <c r="A16" s="29"/>
      <c r="B16" s="29"/>
      <c r="C16" s="29"/>
      <c r="D16" s="29"/>
      <c r="E16" s="29"/>
      <c r="F16" s="29"/>
    </row>
    <row r="17" spans="1:6">
      <c r="A17" s="29"/>
      <c r="B17" s="29"/>
      <c r="C17" s="29"/>
      <c r="D17" s="29"/>
      <c r="E17" s="29"/>
      <c r="F17" s="29"/>
    </row>
    <row r="18" spans="1:6">
      <c r="A18" s="29"/>
      <c r="B18" s="29"/>
      <c r="C18" s="29"/>
      <c r="D18" s="29"/>
      <c r="E18" s="29"/>
      <c r="F18" s="29"/>
    </row>
    <row r="19" spans="1:6">
      <c r="A19" s="29"/>
      <c r="B19" s="29"/>
      <c r="C19" s="29"/>
      <c r="D19" s="29"/>
      <c r="E19" s="29"/>
      <c r="F19" s="29"/>
    </row>
    <row r="20" spans="1:6">
      <c r="A20" s="29"/>
      <c r="B20" s="29"/>
      <c r="C20" s="29"/>
      <c r="D20" s="29"/>
      <c r="E20" s="29"/>
      <c r="F20" s="29"/>
    </row>
    <row r="21" spans="1:6" s="38" customFormat="1" ht="20.100000000000001" customHeight="1">
      <c r="A21" s="37"/>
      <c r="B21" s="203" t="s">
        <v>1245</v>
      </c>
      <c r="C21" s="203"/>
      <c r="D21" s="203"/>
      <c r="E21" s="203"/>
      <c r="F21" s="203"/>
    </row>
    <row r="22" spans="1:6" ht="20.100000000000001" customHeight="1">
      <c r="A22" s="29"/>
      <c r="B22" s="39"/>
      <c r="C22" s="204" t="s">
        <v>2</v>
      </c>
      <c r="D22" s="204"/>
      <c r="E22" s="204"/>
      <c r="F22" s="40"/>
    </row>
    <row r="23" spans="1:6" ht="15.75">
      <c r="A23" s="29"/>
      <c r="B23" s="29"/>
      <c r="C23" s="204" t="s">
        <v>63</v>
      </c>
      <c r="D23" s="204"/>
      <c r="E23" s="204"/>
      <c r="F23" s="29"/>
    </row>
    <row r="24" spans="1:6">
      <c r="A24" s="29"/>
      <c r="B24" s="29"/>
      <c r="C24" s="29"/>
      <c r="D24" s="29"/>
      <c r="E24" s="29"/>
      <c r="F24" s="29"/>
    </row>
    <row r="25" spans="1:6">
      <c r="A25" s="29"/>
      <c r="B25" s="29"/>
      <c r="C25" s="29"/>
      <c r="D25" s="29"/>
      <c r="E25" s="29"/>
      <c r="F25" s="29"/>
    </row>
    <row r="26" spans="1:6">
      <c r="A26" s="29"/>
      <c r="B26" s="29"/>
      <c r="C26" s="29"/>
      <c r="D26" s="29"/>
      <c r="E26" s="29"/>
      <c r="F26" s="29"/>
    </row>
    <row r="27" spans="1:6">
      <c r="A27" s="29"/>
      <c r="B27" s="29"/>
      <c r="C27" s="29"/>
      <c r="D27" s="29"/>
      <c r="E27" s="29"/>
      <c r="F27" s="29"/>
    </row>
    <row r="28" spans="1:6">
      <c r="A28" s="29"/>
      <c r="B28" s="29"/>
      <c r="C28" s="29"/>
      <c r="D28" s="29"/>
      <c r="E28" s="29"/>
      <c r="F28" s="29"/>
    </row>
    <row r="29" spans="1:6">
      <c r="A29" s="29"/>
      <c r="B29" s="29"/>
      <c r="C29" s="29"/>
      <c r="D29" s="29"/>
      <c r="E29" s="29"/>
      <c r="F29" s="29"/>
    </row>
    <row r="30" spans="1:6">
      <c r="A30" s="29"/>
      <c r="B30" s="29"/>
      <c r="C30" s="29"/>
      <c r="D30" s="29"/>
      <c r="E30" s="29"/>
      <c r="F30" s="29"/>
    </row>
    <row r="31" spans="1:6">
      <c r="A31" s="29"/>
      <c r="B31" s="29"/>
      <c r="C31" s="29"/>
      <c r="D31" s="29"/>
      <c r="E31" s="29"/>
      <c r="F31" s="29"/>
    </row>
    <row r="32" spans="1:6">
      <c r="A32" s="29"/>
      <c r="B32" s="29"/>
      <c r="C32" s="29"/>
      <c r="D32" s="29"/>
      <c r="E32" s="29"/>
      <c r="F32" s="29"/>
    </row>
    <row r="33" spans="1:6">
      <c r="A33" s="29"/>
      <c r="B33" s="29"/>
      <c r="C33" s="29"/>
      <c r="D33" s="29"/>
      <c r="E33" s="29"/>
      <c r="F33" s="29"/>
    </row>
    <row r="34" spans="1:6">
      <c r="A34" s="29"/>
      <c r="B34" s="29"/>
      <c r="C34" s="29"/>
      <c r="D34" s="29"/>
      <c r="E34" s="29"/>
      <c r="F34" s="29"/>
    </row>
    <row r="35" spans="1:6">
      <c r="A35" s="29"/>
      <c r="B35" s="29"/>
      <c r="C35" s="29"/>
      <c r="D35" s="29"/>
      <c r="E35" s="29"/>
      <c r="F35" s="29"/>
    </row>
    <row r="36" spans="1:6">
      <c r="A36" s="29"/>
      <c r="B36" s="29"/>
      <c r="C36" s="29"/>
      <c r="D36" s="29"/>
      <c r="E36" s="29"/>
      <c r="F36" s="29"/>
    </row>
    <row r="37" spans="1:6">
      <c r="A37" s="29"/>
      <c r="B37" s="29"/>
      <c r="C37" s="29"/>
      <c r="D37" s="29"/>
      <c r="E37" s="29"/>
      <c r="F37" s="29"/>
    </row>
    <row r="38" spans="1:6">
      <c r="A38" s="29"/>
      <c r="B38" s="29"/>
      <c r="C38" s="29"/>
      <c r="D38" s="29"/>
      <c r="E38" s="29"/>
      <c r="F38" s="29"/>
    </row>
    <row r="39" spans="1:6">
      <c r="A39" s="29"/>
      <c r="B39" s="29"/>
      <c r="C39" s="29"/>
      <c r="D39" s="29"/>
      <c r="E39" s="29"/>
      <c r="F39" s="29"/>
    </row>
    <row r="40" spans="1:6">
      <c r="A40" s="29"/>
      <c r="C40" s="29"/>
      <c r="D40" s="29"/>
      <c r="E40" s="29"/>
      <c r="F40" s="29"/>
    </row>
    <row r="41" spans="1:6">
      <c r="A41" s="29"/>
      <c r="B41" s="29"/>
      <c r="C41" s="29"/>
      <c r="D41" s="29"/>
      <c r="E41" s="29"/>
      <c r="F41" s="29"/>
    </row>
    <row r="42" spans="1:6">
      <c r="A42" s="29"/>
      <c r="B42" s="29"/>
      <c r="C42" s="29"/>
      <c r="D42" s="29"/>
      <c r="E42" s="29"/>
      <c r="F42" s="29"/>
    </row>
    <row r="43" spans="1:6">
      <c r="A43" s="29"/>
      <c r="B43" s="29"/>
      <c r="C43" s="29"/>
      <c r="D43" s="29"/>
      <c r="E43" s="29"/>
      <c r="F43" s="29"/>
    </row>
    <row r="44" spans="1:6">
      <c r="A44" s="29"/>
      <c r="B44" s="29"/>
      <c r="C44" s="29"/>
      <c r="D44" s="29"/>
      <c r="E44" s="29"/>
      <c r="F44" s="29"/>
    </row>
    <row r="45" spans="1:6">
      <c r="A45" s="29"/>
      <c r="B45" s="29"/>
      <c r="C45" s="29"/>
      <c r="D45" s="29"/>
      <c r="E45" s="29"/>
      <c r="F45" s="29"/>
    </row>
    <row r="46" spans="1:6">
      <c r="A46" s="29"/>
      <c r="C46" s="35"/>
      <c r="D46" s="35"/>
      <c r="E46" s="35"/>
      <c r="F46" s="29"/>
    </row>
    <row r="47" spans="1:6">
      <c r="A47" s="29"/>
      <c r="B47" s="35"/>
      <c r="C47" s="35"/>
      <c r="D47" s="35"/>
      <c r="E47" s="35"/>
      <c r="F47" s="29"/>
    </row>
    <row r="48" spans="1:6">
      <c r="A48" s="29"/>
      <c r="B48" s="35" t="s">
        <v>64</v>
      </c>
      <c r="C48" s="35"/>
      <c r="D48" s="35"/>
      <c r="E48" s="35"/>
      <c r="F48" s="29"/>
    </row>
    <row r="49" spans="1:6">
      <c r="A49" s="29"/>
      <c r="B49" s="35"/>
      <c r="C49" s="35"/>
      <c r="E49" s="35"/>
      <c r="F49" s="29"/>
    </row>
    <row r="50" spans="1:6">
      <c r="A50" s="29"/>
      <c r="B50" s="29"/>
      <c r="C50" s="29"/>
      <c r="D50" s="29"/>
      <c r="E50" s="41"/>
      <c r="F50" s="29"/>
    </row>
    <row r="51" spans="1:6">
      <c r="A51" s="29"/>
      <c r="B51" s="29" t="s">
        <v>65</v>
      </c>
      <c r="D51" s="29"/>
      <c r="E51" s="29"/>
      <c r="F51" s="29"/>
    </row>
    <row r="52" spans="1:6">
      <c r="A52" s="29"/>
      <c r="B52" s="29"/>
      <c r="C52" s="29"/>
      <c r="D52" s="29"/>
      <c r="E52" s="29"/>
      <c r="F52" s="29"/>
    </row>
    <row r="53" spans="1:6">
      <c r="A53" s="29"/>
      <c r="B53" s="29"/>
      <c r="C53" s="29"/>
      <c r="D53" s="29"/>
      <c r="E53" s="29"/>
      <c r="F53" s="29"/>
    </row>
  </sheetData>
  <sheetProtection password="DE13" sheet="1" objects="1" scenarios="1" selectLockedCells="1"/>
  <mergeCells count="5">
    <mergeCell ref="C2:F2"/>
    <mergeCell ref="C4:F4"/>
    <mergeCell ref="B21:F21"/>
    <mergeCell ref="C22:E22"/>
    <mergeCell ref="C23:E23"/>
  </mergeCells>
  <pageMargins left="0.98402777777777772" right="0.59027777777777779" top="0.98402777777777772" bottom="0.98402777777777772" header="0.51180555555555551" footer="0.51180555555555551"/>
  <pageSetup paperSize="9" scale="97"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I452"/>
  <sheetViews>
    <sheetView tabSelected="1" view="pageLayout" topLeftCell="A258" zoomScale="70" zoomScaleNormal="100" zoomScaleSheetLayoutView="100" zoomScalePageLayoutView="70" workbookViewId="0">
      <selection activeCell="B283" sqref="B283"/>
    </sheetView>
  </sheetViews>
  <sheetFormatPr defaultColWidth="9" defaultRowHeight="12.75"/>
  <cols>
    <col min="1" max="1" width="7.42578125" style="42" customWidth="1"/>
    <col min="2" max="2" width="49.5703125" style="1" customWidth="1"/>
    <col min="3" max="3" width="2.42578125" style="1" customWidth="1"/>
    <col min="4" max="4" width="6.5703125" style="1" customWidth="1"/>
    <col min="5" max="5" width="9.5703125" style="1" customWidth="1"/>
    <col min="6" max="6" width="29.85546875" style="1" customWidth="1"/>
    <col min="7" max="7" width="13" style="43" customWidth="1"/>
    <col min="8" max="8" width="12.7109375" style="43" customWidth="1"/>
    <col min="9" max="9" width="22.5703125" style="198" customWidth="1"/>
    <col min="10" max="22" width="9" style="4"/>
    <col min="23" max="23" width="9.28515625" style="4" customWidth="1"/>
    <col min="24" max="16384" width="9" style="4"/>
  </cols>
  <sheetData>
    <row r="1" spans="1:9" ht="15.75">
      <c r="A1" s="44" t="s">
        <v>3</v>
      </c>
      <c r="B1" s="45" t="s">
        <v>4</v>
      </c>
      <c r="C1" s="45"/>
      <c r="D1" s="45"/>
      <c r="E1" s="46"/>
      <c r="F1" s="47"/>
      <c r="G1" s="48"/>
      <c r="H1" s="48"/>
    </row>
    <row r="2" spans="1:9" ht="15.75">
      <c r="A2" s="44"/>
      <c r="B2" s="45"/>
      <c r="C2" s="45"/>
      <c r="D2" s="45"/>
      <c r="E2" s="46"/>
      <c r="F2" s="47"/>
      <c r="G2" s="48"/>
      <c r="H2" s="48"/>
    </row>
    <row r="3" spans="1:9" ht="15.75">
      <c r="A3" s="44"/>
      <c r="B3" s="45"/>
      <c r="C3" s="45"/>
      <c r="D3" s="45"/>
      <c r="E3" s="46"/>
      <c r="F3" s="49" t="s">
        <v>66</v>
      </c>
      <c r="G3" s="48"/>
      <c r="H3" s="48"/>
    </row>
    <row r="4" spans="1:9">
      <c r="A4" s="178" t="s">
        <v>67</v>
      </c>
      <c r="B4" s="178" t="s">
        <v>68</v>
      </c>
      <c r="C4" s="178"/>
      <c r="D4" s="178" t="s">
        <v>69</v>
      </c>
      <c r="E4" s="178" t="s">
        <v>70</v>
      </c>
      <c r="F4" s="178" t="s">
        <v>71</v>
      </c>
      <c r="G4" s="179" t="s">
        <v>72</v>
      </c>
      <c r="H4" s="179" t="s">
        <v>73</v>
      </c>
    </row>
    <row r="5" spans="1:9">
      <c r="A5" s="49"/>
      <c r="B5" s="49"/>
      <c r="C5" s="49"/>
      <c r="D5" s="49"/>
      <c r="E5" s="49"/>
      <c r="F5" s="49"/>
      <c r="G5" s="50"/>
      <c r="H5" s="50"/>
    </row>
    <row r="6" spans="1:9" s="12" customFormat="1" ht="15">
      <c r="A6" s="6"/>
      <c r="B6" s="17" t="s">
        <v>74</v>
      </c>
      <c r="C6" s="8"/>
      <c r="D6" s="8"/>
      <c r="E6" s="9"/>
      <c r="F6" s="10"/>
      <c r="G6" s="11"/>
      <c r="H6" s="11"/>
      <c r="I6" s="199"/>
    </row>
    <row r="7" spans="1:9" s="12" customFormat="1" ht="15">
      <c r="A7" s="6"/>
      <c r="B7" s="8"/>
      <c r="C7" s="8"/>
      <c r="D7" s="8"/>
      <c r="E7" s="9"/>
      <c r="F7" s="10"/>
      <c r="G7" s="11"/>
      <c r="H7" s="11"/>
      <c r="I7" s="199"/>
    </row>
    <row r="8" spans="1:9" ht="114.75">
      <c r="A8" s="51" t="s">
        <v>75</v>
      </c>
      <c r="B8" s="52" t="s">
        <v>76</v>
      </c>
      <c r="C8" s="53"/>
      <c r="D8" s="1" t="s">
        <v>77</v>
      </c>
      <c r="E8" s="1">
        <v>15</v>
      </c>
      <c r="F8" s="177"/>
      <c r="G8" s="54"/>
      <c r="H8" s="55">
        <f>E8*G8</f>
        <v>0</v>
      </c>
    </row>
    <row r="9" spans="1:9">
      <c r="A9" s="51" t="s">
        <v>20</v>
      </c>
      <c r="B9" s="56"/>
      <c r="C9" s="53"/>
      <c r="D9" s="57"/>
      <c r="E9" s="58"/>
      <c r="G9" s="55"/>
      <c r="H9" s="55"/>
    </row>
    <row r="10" spans="1:9" ht="114.75">
      <c r="A10" s="51" t="s">
        <v>78</v>
      </c>
      <c r="B10" s="52" t="s">
        <v>79</v>
      </c>
      <c r="C10" s="53"/>
      <c r="D10" s="1" t="s">
        <v>77</v>
      </c>
      <c r="E10" s="1">
        <v>8</v>
      </c>
      <c r="F10" s="177"/>
      <c r="G10" s="54"/>
      <c r="H10" s="55">
        <f>E10*G10</f>
        <v>0</v>
      </c>
    </row>
    <row r="11" spans="1:9">
      <c r="A11" s="51"/>
      <c r="B11" s="53"/>
      <c r="C11" s="53"/>
      <c r="D11" s="53"/>
      <c r="E11" s="58"/>
      <c r="G11" s="55"/>
      <c r="H11" s="55"/>
    </row>
    <row r="12" spans="1:9" ht="114.75">
      <c r="A12" s="51" t="s">
        <v>80</v>
      </c>
      <c r="B12" s="52" t="s">
        <v>81</v>
      </c>
      <c r="C12" s="53"/>
      <c r="D12" s="1" t="s">
        <v>77</v>
      </c>
      <c r="E12" s="1">
        <v>3</v>
      </c>
      <c r="F12" s="177"/>
      <c r="G12" s="54"/>
      <c r="H12" s="55">
        <f>E12*G12</f>
        <v>0</v>
      </c>
    </row>
    <row r="13" spans="1:9">
      <c r="A13" s="51"/>
      <c r="B13" s="56"/>
      <c r="C13" s="53"/>
      <c r="D13" s="57"/>
      <c r="E13" s="58"/>
      <c r="G13" s="55"/>
      <c r="H13" s="55"/>
    </row>
    <row r="14" spans="1:9" ht="114.75">
      <c r="A14" s="51" t="s">
        <v>82</v>
      </c>
      <c r="B14" s="52" t="s">
        <v>83</v>
      </c>
      <c r="C14" s="53"/>
      <c r="D14" s="1" t="s">
        <v>77</v>
      </c>
      <c r="E14" s="1">
        <v>2</v>
      </c>
      <c r="F14" s="177"/>
      <c r="G14" s="54"/>
      <c r="H14" s="55">
        <f>E14*G14</f>
        <v>0</v>
      </c>
    </row>
    <row r="15" spans="1:9">
      <c r="A15" s="51"/>
      <c r="B15" s="56"/>
      <c r="E15" s="58"/>
      <c r="G15" s="55"/>
      <c r="H15" s="55"/>
    </row>
    <row r="16" spans="1:9" ht="114.75">
      <c r="A16" s="51" t="s">
        <v>84</v>
      </c>
      <c r="B16" s="52" t="s">
        <v>85</v>
      </c>
      <c r="C16" s="53"/>
      <c r="D16" s="1" t="s">
        <v>77</v>
      </c>
      <c r="E16" s="1">
        <v>15</v>
      </c>
      <c r="F16" s="177"/>
      <c r="G16" s="54"/>
      <c r="H16" s="55">
        <f>E16*G16</f>
        <v>0</v>
      </c>
    </row>
    <row r="17" spans="1:8">
      <c r="A17" s="51"/>
      <c r="B17" s="56"/>
      <c r="E17" s="58"/>
      <c r="G17" s="55"/>
      <c r="H17" s="55"/>
    </row>
    <row r="18" spans="1:8" ht="102">
      <c r="A18" s="59" t="s">
        <v>86</v>
      </c>
      <c r="B18" s="52" t="s">
        <v>87</v>
      </c>
      <c r="C18" s="53"/>
      <c r="D18" s="1" t="s">
        <v>77</v>
      </c>
      <c r="E18" s="1">
        <v>5</v>
      </c>
      <c r="F18" s="177"/>
      <c r="G18" s="54"/>
      <c r="H18" s="55">
        <f>E18*G18</f>
        <v>0</v>
      </c>
    </row>
    <row r="19" spans="1:8">
      <c r="A19" s="51"/>
      <c r="B19" s="56"/>
      <c r="C19" s="53"/>
      <c r="G19" s="1"/>
      <c r="H19" s="1"/>
    </row>
    <row r="20" spans="1:8" ht="140.25">
      <c r="A20" s="51" t="s">
        <v>88</v>
      </c>
      <c r="B20" s="52" t="s">
        <v>89</v>
      </c>
      <c r="C20" s="53"/>
      <c r="D20" s="1" t="s">
        <v>77</v>
      </c>
      <c r="E20" s="1">
        <v>3</v>
      </c>
      <c r="F20" s="177"/>
      <c r="G20" s="54"/>
      <c r="H20" s="55">
        <f>E20*G20</f>
        <v>0</v>
      </c>
    </row>
    <row r="21" spans="1:8">
      <c r="A21" s="51"/>
      <c r="B21" s="56"/>
      <c r="C21" s="53"/>
      <c r="D21" s="57"/>
      <c r="G21" s="55"/>
      <c r="H21" s="55"/>
    </row>
    <row r="22" spans="1:8" ht="76.5">
      <c r="A22" s="51" t="s">
        <v>90</v>
      </c>
      <c r="B22" s="52" t="s">
        <v>91</v>
      </c>
      <c r="C22" s="53"/>
      <c r="D22" s="1" t="s">
        <v>77</v>
      </c>
      <c r="E22" s="1">
        <v>3</v>
      </c>
      <c r="F22" s="177"/>
      <c r="G22" s="54"/>
      <c r="H22" s="55">
        <f>E22*G22</f>
        <v>0</v>
      </c>
    </row>
    <row r="23" spans="1:8">
      <c r="A23" s="51"/>
      <c r="B23" s="56"/>
      <c r="C23" s="53"/>
      <c r="D23" s="57"/>
      <c r="E23" s="58"/>
      <c r="G23" s="55"/>
      <c r="H23" s="55"/>
    </row>
    <row r="24" spans="1:8" ht="102">
      <c r="A24" s="51" t="s">
        <v>92</v>
      </c>
      <c r="B24" s="52" t="s">
        <v>93</v>
      </c>
      <c r="C24" s="53"/>
      <c r="D24" s="1" t="s">
        <v>77</v>
      </c>
      <c r="E24" s="1">
        <v>9</v>
      </c>
      <c r="F24" s="177"/>
      <c r="G24" s="54"/>
      <c r="H24" s="55">
        <f>E24*G24</f>
        <v>0</v>
      </c>
    </row>
    <row r="25" spans="1:8">
      <c r="A25" s="51"/>
      <c r="B25" s="56"/>
      <c r="C25" s="53"/>
      <c r="G25" s="1"/>
      <c r="H25" s="1"/>
    </row>
    <row r="26" spans="1:8" ht="89.25">
      <c r="A26" s="51" t="s">
        <v>94</v>
      </c>
      <c r="B26" s="52" t="s">
        <v>95</v>
      </c>
      <c r="C26" s="53"/>
      <c r="D26" s="1" t="s">
        <v>96</v>
      </c>
      <c r="E26" s="1">
        <v>2</v>
      </c>
      <c r="F26" s="177"/>
      <c r="G26" s="54"/>
      <c r="H26" s="55">
        <f>E26*G26</f>
        <v>0</v>
      </c>
    </row>
    <row r="27" spans="1:8">
      <c r="A27" s="51"/>
      <c r="B27" s="56"/>
      <c r="C27" s="53"/>
      <c r="G27" s="1"/>
      <c r="H27" s="1"/>
    </row>
    <row r="28" spans="1:8" ht="38.25">
      <c r="A28" s="51" t="s">
        <v>97</v>
      </c>
      <c r="B28" s="56" t="s">
        <v>98</v>
      </c>
      <c r="E28" s="58"/>
      <c r="G28" s="55"/>
      <c r="H28" s="55"/>
    </row>
    <row r="29" spans="1:8">
      <c r="A29" s="60"/>
      <c r="B29" s="56" t="s">
        <v>99</v>
      </c>
      <c r="E29" s="58"/>
      <c r="F29" s="177"/>
      <c r="G29" s="55"/>
      <c r="H29" s="55"/>
    </row>
    <row r="30" spans="1:8">
      <c r="A30" s="60"/>
      <c r="B30" s="56" t="s">
        <v>100</v>
      </c>
      <c r="D30" s="1" t="s">
        <v>101</v>
      </c>
      <c r="E30" s="58">
        <v>8</v>
      </c>
      <c r="G30" s="54"/>
      <c r="H30" s="55">
        <f>E30*G30</f>
        <v>0</v>
      </c>
    </row>
    <row r="31" spans="1:8">
      <c r="A31" s="60"/>
      <c r="B31" s="56" t="s">
        <v>102</v>
      </c>
      <c r="D31" s="1" t="s">
        <v>101</v>
      </c>
      <c r="E31" s="58">
        <v>5</v>
      </c>
      <c r="G31" s="54"/>
      <c r="H31" s="55">
        <f>E31*G31</f>
        <v>0</v>
      </c>
    </row>
    <row r="32" spans="1:8">
      <c r="A32" s="60"/>
      <c r="B32" s="56" t="s">
        <v>103</v>
      </c>
      <c r="D32" s="1" t="s">
        <v>101</v>
      </c>
      <c r="E32" s="58">
        <v>1</v>
      </c>
      <c r="G32" s="54"/>
      <c r="H32" s="55">
        <f>E32*G32</f>
        <v>0</v>
      </c>
    </row>
    <row r="33" spans="1:8">
      <c r="B33" s="56"/>
      <c r="E33" s="58"/>
      <c r="G33" s="55"/>
      <c r="H33" s="55"/>
    </row>
    <row r="34" spans="1:8">
      <c r="A34" s="51" t="s">
        <v>104</v>
      </c>
      <c r="B34" s="56" t="s">
        <v>105</v>
      </c>
      <c r="E34" s="58"/>
      <c r="G34" s="55"/>
      <c r="H34" s="55"/>
    </row>
    <row r="35" spans="1:8">
      <c r="A35" s="60"/>
      <c r="B35" s="56" t="s">
        <v>106</v>
      </c>
      <c r="E35" s="58"/>
      <c r="F35" s="177"/>
      <c r="G35" s="55"/>
      <c r="H35" s="55"/>
    </row>
    <row r="36" spans="1:8">
      <c r="A36" s="60"/>
      <c r="B36" s="56" t="s">
        <v>107</v>
      </c>
      <c r="D36" s="1" t="s">
        <v>101</v>
      </c>
      <c r="E36" s="58">
        <v>1</v>
      </c>
      <c r="G36" s="54"/>
      <c r="H36" s="55">
        <f>E36*G36</f>
        <v>0</v>
      </c>
    </row>
    <row r="37" spans="1:8">
      <c r="B37" s="56"/>
      <c r="E37" s="58"/>
      <c r="G37" s="55"/>
      <c r="H37" s="55"/>
    </row>
    <row r="38" spans="1:8" ht="38.25">
      <c r="A38" s="51" t="s">
        <v>108</v>
      </c>
      <c r="B38" s="56" t="s">
        <v>109</v>
      </c>
      <c r="D38" s="1" t="s">
        <v>96</v>
      </c>
      <c r="E38" s="58">
        <v>1</v>
      </c>
      <c r="G38" s="54"/>
      <c r="H38" s="55">
        <f>E38*G38</f>
        <v>0</v>
      </c>
    </row>
    <row r="39" spans="1:8">
      <c r="A39" s="60"/>
      <c r="B39" s="56"/>
      <c r="E39" s="58"/>
      <c r="G39" s="55"/>
      <c r="H39" s="55"/>
    </row>
    <row r="40" spans="1:8" ht="38.25">
      <c r="A40" s="60" t="s">
        <v>110</v>
      </c>
      <c r="B40" s="56" t="s">
        <v>111</v>
      </c>
      <c r="D40" s="1" t="s">
        <v>96</v>
      </c>
      <c r="E40" s="58">
        <v>1</v>
      </c>
      <c r="G40" s="54"/>
      <c r="H40" s="55">
        <f>E40*G40</f>
        <v>0</v>
      </c>
    </row>
    <row r="41" spans="1:8">
      <c r="A41" s="60"/>
      <c r="B41" s="56"/>
      <c r="E41" s="58"/>
      <c r="G41" s="55"/>
      <c r="H41" s="55"/>
    </row>
    <row r="42" spans="1:8" ht="38.25">
      <c r="A42" s="51" t="s">
        <v>112</v>
      </c>
      <c r="B42" s="56" t="s">
        <v>113</v>
      </c>
      <c r="D42" s="1" t="s">
        <v>101</v>
      </c>
      <c r="E42" s="1">
        <v>3</v>
      </c>
      <c r="G42" s="54"/>
      <c r="H42" s="1">
        <f>E42*G42</f>
        <v>0</v>
      </c>
    </row>
    <row r="43" spans="1:8">
      <c r="A43" s="61"/>
      <c r="B43" s="56" t="s">
        <v>99</v>
      </c>
      <c r="C43" s="62"/>
      <c r="F43" s="177"/>
      <c r="G43" s="1"/>
      <c r="H43" s="1"/>
    </row>
    <row r="44" spans="1:8">
      <c r="A44" s="60"/>
      <c r="B44" s="56"/>
      <c r="G44" s="1"/>
      <c r="H44" s="1"/>
    </row>
    <row r="45" spans="1:8">
      <c r="A45" s="51" t="s">
        <v>114</v>
      </c>
      <c r="B45" s="56" t="s">
        <v>115</v>
      </c>
      <c r="E45" s="58"/>
      <c r="G45" s="55"/>
      <c r="H45" s="55"/>
    </row>
    <row r="46" spans="1:8">
      <c r="A46" s="60"/>
      <c r="B46" s="56" t="s">
        <v>116</v>
      </c>
      <c r="D46" s="1" t="s">
        <v>101</v>
      </c>
      <c r="E46" s="58">
        <v>5</v>
      </c>
      <c r="F46" s="177"/>
      <c r="G46" s="54"/>
      <c r="H46" s="55">
        <f>E46*G46</f>
        <v>0</v>
      </c>
    </row>
    <row r="47" spans="1:8">
      <c r="A47" s="51"/>
      <c r="B47" s="56"/>
      <c r="C47" s="53"/>
      <c r="D47" s="57"/>
      <c r="E47" s="58"/>
      <c r="G47" s="55"/>
      <c r="H47" s="55"/>
    </row>
    <row r="48" spans="1:8" ht="51">
      <c r="A48" s="51" t="s">
        <v>117</v>
      </c>
      <c r="B48" s="56" t="s">
        <v>118</v>
      </c>
      <c r="E48" s="58"/>
      <c r="G48" s="55"/>
      <c r="H48" s="55"/>
    </row>
    <row r="49" spans="1:8">
      <c r="A49" s="60"/>
      <c r="B49" s="56" t="s">
        <v>119</v>
      </c>
      <c r="D49" s="1" t="s">
        <v>120</v>
      </c>
      <c r="E49" s="58">
        <v>450</v>
      </c>
      <c r="G49" s="54"/>
      <c r="H49" s="55">
        <f>E49*G49</f>
        <v>0</v>
      </c>
    </row>
    <row r="50" spans="1:8">
      <c r="A50" s="60"/>
      <c r="B50" s="56" t="s">
        <v>121</v>
      </c>
      <c r="D50" s="1" t="s">
        <v>120</v>
      </c>
      <c r="E50" s="58">
        <v>200</v>
      </c>
      <c r="G50" s="54"/>
      <c r="H50" s="55">
        <f>E50*G50</f>
        <v>0</v>
      </c>
    </row>
    <row r="51" spans="1:8">
      <c r="A51" s="60"/>
      <c r="B51" s="56"/>
      <c r="G51" s="1"/>
      <c r="H51" s="1"/>
    </row>
    <row r="52" spans="1:8" ht="38.25">
      <c r="A52" s="51" t="s">
        <v>122</v>
      </c>
      <c r="B52" s="56" t="s">
        <v>123</v>
      </c>
      <c r="E52" s="58"/>
      <c r="G52" s="55"/>
      <c r="H52" s="55"/>
    </row>
    <row r="53" spans="1:8">
      <c r="A53" s="60"/>
      <c r="B53" s="56" t="s">
        <v>124</v>
      </c>
      <c r="D53" s="1" t="s">
        <v>120</v>
      </c>
      <c r="E53" s="58">
        <v>200</v>
      </c>
      <c r="G53" s="54"/>
      <c r="H53" s="55">
        <f>E53*G53</f>
        <v>0</v>
      </c>
    </row>
    <row r="54" spans="1:8">
      <c r="A54" s="60"/>
      <c r="B54" s="56" t="s">
        <v>125</v>
      </c>
      <c r="D54" s="1" t="s">
        <v>120</v>
      </c>
      <c r="E54" s="58">
        <v>360</v>
      </c>
      <c r="G54" s="54"/>
      <c r="H54" s="55">
        <f>E54*G54</f>
        <v>0</v>
      </c>
    </row>
    <row r="55" spans="1:8">
      <c r="A55" s="60"/>
      <c r="B55" s="56"/>
      <c r="E55" s="58"/>
      <c r="G55" s="55"/>
      <c r="H55" s="55"/>
    </row>
    <row r="56" spans="1:8" ht="38.25">
      <c r="A56" s="51" t="s">
        <v>126</v>
      </c>
      <c r="B56" s="56" t="s">
        <v>127</v>
      </c>
      <c r="E56" s="58"/>
      <c r="G56" s="55"/>
      <c r="H56" s="55"/>
    </row>
    <row r="57" spans="1:8">
      <c r="A57" s="60"/>
      <c r="B57" s="56" t="s">
        <v>128</v>
      </c>
      <c r="D57" s="1" t="s">
        <v>101</v>
      </c>
      <c r="E57" s="58">
        <v>90</v>
      </c>
      <c r="G57" s="54"/>
      <c r="H57" s="55">
        <f>E57*G57</f>
        <v>0</v>
      </c>
    </row>
    <row r="58" spans="1:8">
      <c r="A58" s="60"/>
      <c r="B58" s="56"/>
      <c r="G58" s="1"/>
      <c r="H58" s="1"/>
    </row>
    <row r="59" spans="1:8">
      <c r="A59" s="51" t="s">
        <v>129</v>
      </c>
      <c r="B59" s="56" t="s">
        <v>130</v>
      </c>
      <c r="D59" s="1" t="s">
        <v>101</v>
      </c>
      <c r="E59" s="58">
        <v>60</v>
      </c>
      <c r="G59" s="54"/>
      <c r="H59" s="55">
        <f>E59*G59</f>
        <v>0</v>
      </c>
    </row>
    <row r="60" spans="1:8">
      <c r="A60" s="60"/>
      <c r="B60" s="56"/>
      <c r="G60" s="1"/>
      <c r="H60" s="1"/>
    </row>
    <row r="61" spans="1:8" ht="129">
      <c r="A61" s="51" t="s">
        <v>131</v>
      </c>
      <c r="B61" s="56" t="s">
        <v>132</v>
      </c>
      <c r="C61" s="53"/>
      <c r="E61" s="58"/>
      <c r="G61" s="55"/>
      <c r="H61" s="55"/>
    </row>
    <row r="62" spans="1:8" ht="25.5">
      <c r="A62" s="60"/>
      <c r="B62" s="56" t="s">
        <v>133</v>
      </c>
      <c r="D62" s="1" t="s">
        <v>96</v>
      </c>
      <c r="E62" s="58">
        <v>2</v>
      </c>
      <c r="G62" s="63"/>
      <c r="H62" s="64">
        <f>E62*G62</f>
        <v>0</v>
      </c>
    </row>
    <row r="63" spans="1:8" ht="25.5">
      <c r="A63" s="60"/>
      <c r="B63" s="56" t="s">
        <v>134</v>
      </c>
      <c r="D63" s="1" t="s">
        <v>96</v>
      </c>
      <c r="E63" s="58">
        <v>1</v>
      </c>
      <c r="G63" s="63"/>
      <c r="H63" s="64">
        <f>E63*G63</f>
        <v>0</v>
      </c>
    </row>
    <row r="64" spans="1:8">
      <c r="A64" s="51"/>
      <c r="B64" s="56"/>
      <c r="E64" s="58"/>
      <c r="G64" s="55"/>
      <c r="H64" s="55"/>
    </row>
    <row r="65" spans="1:9">
      <c r="A65" s="51" t="s">
        <v>135</v>
      </c>
      <c r="B65" s="56" t="s">
        <v>136</v>
      </c>
      <c r="E65" s="58"/>
      <c r="G65" s="55"/>
      <c r="H65" s="55"/>
    </row>
    <row r="66" spans="1:9">
      <c r="A66" s="51" t="s">
        <v>137</v>
      </c>
      <c r="B66" s="56" t="s">
        <v>138</v>
      </c>
      <c r="D66" s="1" t="s">
        <v>101</v>
      </c>
      <c r="E66" s="58">
        <v>65</v>
      </c>
      <c r="G66" s="54"/>
      <c r="H66" s="55">
        <f>E66*G66</f>
        <v>0</v>
      </c>
    </row>
    <row r="67" spans="1:9">
      <c r="A67" s="51" t="s">
        <v>137</v>
      </c>
      <c r="B67" s="56" t="s">
        <v>139</v>
      </c>
      <c r="D67" s="1" t="s">
        <v>101</v>
      </c>
      <c r="E67" s="58">
        <v>20</v>
      </c>
      <c r="G67" s="54"/>
      <c r="H67" s="55">
        <f>E67*G67</f>
        <v>0</v>
      </c>
    </row>
    <row r="68" spans="1:9">
      <c r="A68" s="51" t="s">
        <v>137</v>
      </c>
      <c r="B68" s="56" t="s">
        <v>140</v>
      </c>
      <c r="D68" s="1" t="s">
        <v>101</v>
      </c>
      <c r="E68" s="58">
        <v>3</v>
      </c>
      <c r="G68" s="54"/>
      <c r="H68" s="55">
        <f>E68*G68</f>
        <v>0</v>
      </c>
    </row>
    <row r="69" spans="1:9">
      <c r="A69" s="51" t="s">
        <v>137</v>
      </c>
      <c r="B69" s="56" t="s">
        <v>141</v>
      </c>
      <c r="D69" s="1" t="s">
        <v>101</v>
      </c>
      <c r="E69" s="58">
        <v>3</v>
      </c>
      <c r="G69" s="54"/>
      <c r="H69" s="55">
        <f>E69*G69</f>
        <v>0</v>
      </c>
    </row>
    <row r="70" spans="1:9">
      <c r="A70" s="60"/>
      <c r="B70" s="56"/>
      <c r="G70" s="1"/>
      <c r="H70" s="1"/>
    </row>
    <row r="71" spans="1:9" ht="38.25">
      <c r="A71" s="60" t="s">
        <v>142</v>
      </c>
      <c r="B71" s="56" t="s">
        <v>143</v>
      </c>
      <c r="D71" s="1" t="s">
        <v>96</v>
      </c>
      <c r="E71" s="1">
        <v>1</v>
      </c>
      <c r="G71" s="54"/>
      <c r="H71" s="55">
        <f>E71*G71</f>
        <v>0</v>
      </c>
    </row>
    <row r="72" spans="1:9">
      <c r="A72" s="60"/>
      <c r="B72" s="56"/>
      <c r="G72" s="1"/>
      <c r="H72" s="1"/>
    </row>
    <row r="73" spans="1:9" ht="15.75">
      <c r="A73" s="44" t="s">
        <v>144</v>
      </c>
      <c r="B73" s="65" t="s">
        <v>145</v>
      </c>
      <c r="C73" s="47"/>
      <c r="D73" s="47"/>
      <c r="E73" s="47"/>
      <c r="F73" s="47"/>
      <c r="G73" s="48"/>
      <c r="H73" s="66">
        <f>SUM(H4:H72)</f>
        <v>0</v>
      </c>
      <c r="I73" s="200"/>
    </row>
    <row r="74" spans="1:9">
      <c r="A74" s="68"/>
      <c r="B74" s="47"/>
      <c r="C74" s="47"/>
      <c r="D74" s="47"/>
      <c r="E74" s="47"/>
      <c r="F74" s="47"/>
      <c r="G74" s="48"/>
      <c r="H74" s="66"/>
      <c r="I74" s="200"/>
    </row>
    <row r="75" spans="1:9" ht="15.75">
      <c r="A75" s="44" t="s">
        <v>5</v>
      </c>
      <c r="B75" s="45" t="s">
        <v>6</v>
      </c>
      <c r="C75" s="47"/>
      <c r="D75" s="47"/>
      <c r="E75" s="47"/>
      <c r="F75" s="47"/>
      <c r="G75" s="48"/>
      <c r="H75" s="66"/>
      <c r="I75" s="200"/>
    </row>
    <row r="77" spans="1:9" ht="15">
      <c r="A77" s="69"/>
      <c r="B77" s="1" t="s">
        <v>146</v>
      </c>
      <c r="C77" s="70"/>
      <c r="D77" s="70"/>
      <c r="E77" s="70"/>
      <c r="F77" s="70"/>
      <c r="H77" s="71"/>
    </row>
    <row r="78" spans="1:9" ht="25.5">
      <c r="A78" s="72"/>
      <c r="B78" s="73" t="s">
        <v>147</v>
      </c>
      <c r="C78" s="70"/>
      <c r="D78" s="70"/>
      <c r="E78" s="70"/>
      <c r="F78" s="70"/>
      <c r="G78" s="71"/>
      <c r="H78" s="71"/>
    </row>
    <row r="79" spans="1:9">
      <c r="A79" s="72"/>
      <c r="B79" s="72"/>
      <c r="C79" s="72"/>
      <c r="D79" s="72"/>
      <c r="E79" s="72"/>
      <c r="F79" s="70"/>
      <c r="G79" s="71"/>
      <c r="H79" s="71"/>
    </row>
    <row r="80" spans="1:9" ht="140.25">
      <c r="A80" s="51" t="s">
        <v>148</v>
      </c>
      <c r="B80" s="74" t="s">
        <v>149</v>
      </c>
      <c r="C80" s="53"/>
      <c r="D80" s="57" t="s">
        <v>101</v>
      </c>
      <c r="E80" s="58">
        <v>1</v>
      </c>
      <c r="F80" s="177"/>
      <c r="G80" s="54"/>
      <c r="H80" s="55">
        <f>E80*G80</f>
        <v>0</v>
      </c>
    </row>
    <row r="81" spans="1:8">
      <c r="A81" s="51"/>
      <c r="B81" s="74"/>
      <c r="C81" s="53"/>
      <c r="D81" s="57"/>
      <c r="E81" s="58"/>
      <c r="G81" s="55"/>
      <c r="H81" s="55"/>
    </row>
    <row r="82" spans="1:8" ht="25.5">
      <c r="A82" s="51" t="s">
        <v>150</v>
      </c>
      <c r="B82" s="57" t="s">
        <v>151</v>
      </c>
      <c r="C82" s="53"/>
      <c r="D82" s="57" t="s">
        <v>101</v>
      </c>
      <c r="E82" s="58">
        <v>1</v>
      </c>
      <c r="G82" s="54"/>
      <c r="H82" s="55">
        <f>E82*G82</f>
        <v>0</v>
      </c>
    </row>
    <row r="83" spans="1:8">
      <c r="A83" s="51"/>
      <c r="B83" s="56"/>
      <c r="E83" s="58"/>
      <c r="G83" s="55"/>
      <c r="H83" s="55"/>
    </row>
    <row r="84" spans="1:8" ht="51">
      <c r="A84" s="51" t="s">
        <v>152</v>
      </c>
      <c r="B84" s="75" t="s">
        <v>153</v>
      </c>
      <c r="C84" s="53"/>
      <c r="D84" s="57" t="s">
        <v>96</v>
      </c>
      <c r="E84" s="58">
        <v>1</v>
      </c>
      <c r="G84" s="54"/>
      <c r="H84" s="55">
        <f>E84*G84</f>
        <v>0</v>
      </c>
    </row>
    <row r="85" spans="1:8" ht="38.25">
      <c r="A85" s="51"/>
      <c r="B85" s="75" t="s">
        <v>154</v>
      </c>
      <c r="C85" s="53"/>
      <c r="D85" s="57"/>
      <c r="E85" s="58"/>
      <c r="G85" s="55"/>
      <c r="H85" s="55"/>
    </row>
    <row r="86" spans="1:8">
      <c r="A86" s="51"/>
      <c r="B86" s="56"/>
      <c r="C86" s="53"/>
      <c r="D86" s="57"/>
      <c r="E86" s="58"/>
      <c r="G86" s="55"/>
      <c r="H86" s="55"/>
    </row>
    <row r="87" spans="1:8" ht="89.25">
      <c r="A87" s="51" t="s">
        <v>155</v>
      </c>
      <c r="B87" s="53" t="s">
        <v>156</v>
      </c>
      <c r="C87" s="53"/>
      <c r="D87" s="57" t="s">
        <v>101</v>
      </c>
      <c r="E87" s="58">
        <v>1</v>
      </c>
      <c r="F87" s="177"/>
      <c r="G87" s="54"/>
      <c r="H87" s="55">
        <f>E87*G87</f>
        <v>0</v>
      </c>
    </row>
    <row r="88" spans="1:8">
      <c r="A88" s="51"/>
      <c r="B88" s="56"/>
      <c r="C88" s="53"/>
      <c r="D88" s="57"/>
      <c r="E88" s="58"/>
      <c r="G88" s="55"/>
      <c r="H88" s="55"/>
    </row>
    <row r="89" spans="1:8" ht="89.25">
      <c r="A89" s="51" t="s">
        <v>157</v>
      </c>
      <c r="B89" s="53" t="s">
        <v>158</v>
      </c>
      <c r="C89" s="53"/>
      <c r="D89" s="57" t="s">
        <v>101</v>
      </c>
      <c r="E89" s="58">
        <v>1</v>
      </c>
      <c r="F89" s="177"/>
      <c r="G89" s="54"/>
      <c r="H89" s="55">
        <f>E89*G89</f>
        <v>0</v>
      </c>
    </row>
    <row r="90" spans="1:8">
      <c r="A90" s="51"/>
      <c r="B90" s="56"/>
      <c r="C90" s="53"/>
      <c r="D90" s="57"/>
      <c r="E90" s="58"/>
      <c r="G90" s="55"/>
      <c r="H90" s="55"/>
    </row>
    <row r="91" spans="1:8" ht="102">
      <c r="A91" s="51" t="s">
        <v>159</v>
      </c>
      <c r="B91" s="53" t="s">
        <v>160</v>
      </c>
      <c r="C91" s="53"/>
      <c r="D91" s="57" t="s">
        <v>101</v>
      </c>
      <c r="E91" s="58">
        <v>1</v>
      </c>
      <c r="F91" s="177"/>
      <c r="G91" s="54"/>
      <c r="H91" s="55">
        <f>E91*G91</f>
        <v>0</v>
      </c>
    </row>
    <row r="92" spans="1:8">
      <c r="A92" s="51"/>
      <c r="B92" s="56"/>
      <c r="C92" s="53"/>
      <c r="D92" s="57"/>
      <c r="E92" s="58"/>
      <c r="G92" s="55"/>
      <c r="H92" s="55"/>
    </row>
    <row r="93" spans="1:8" ht="102">
      <c r="A93" s="51" t="s">
        <v>161</v>
      </c>
      <c r="B93" s="53" t="s">
        <v>162</v>
      </c>
      <c r="C93" s="53"/>
      <c r="D93" s="57" t="s">
        <v>101</v>
      </c>
      <c r="E93" s="58">
        <v>3</v>
      </c>
      <c r="F93" s="177"/>
      <c r="G93" s="54"/>
      <c r="H93" s="55">
        <f>E93*G93</f>
        <v>0</v>
      </c>
    </row>
    <row r="94" spans="1:8">
      <c r="A94" s="51"/>
      <c r="B94" s="76"/>
      <c r="C94" s="53"/>
      <c r="D94" s="57"/>
      <c r="E94" s="58"/>
      <c r="G94" s="55"/>
      <c r="H94" s="55"/>
    </row>
    <row r="95" spans="1:8" ht="38.25">
      <c r="A95" s="51" t="s">
        <v>163</v>
      </c>
      <c r="B95" s="77" t="s">
        <v>164</v>
      </c>
      <c r="C95" s="53"/>
      <c r="D95" s="57"/>
      <c r="E95" s="58"/>
      <c r="G95" s="55"/>
      <c r="H95" s="55"/>
    </row>
    <row r="96" spans="1:8">
      <c r="A96" s="51"/>
      <c r="B96" s="56" t="s">
        <v>165</v>
      </c>
      <c r="C96" s="53"/>
      <c r="D96" s="57" t="s">
        <v>120</v>
      </c>
      <c r="E96" s="58">
        <v>70</v>
      </c>
      <c r="G96" s="54"/>
      <c r="H96" s="55">
        <f>E96*G96</f>
        <v>0</v>
      </c>
    </row>
    <row r="97" spans="1:8">
      <c r="A97" s="51"/>
      <c r="B97" s="56" t="s">
        <v>166</v>
      </c>
      <c r="C97" s="53"/>
      <c r="D97" s="57" t="s">
        <v>101</v>
      </c>
      <c r="E97" s="58">
        <v>80</v>
      </c>
      <c r="F97" s="177"/>
      <c r="G97" s="54"/>
      <c r="H97" s="55">
        <f>E97*G97</f>
        <v>0</v>
      </c>
    </row>
    <row r="98" spans="1:8">
      <c r="A98" s="51"/>
      <c r="B98" s="78"/>
      <c r="C98" s="53"/>
      <c r="D98" s="57"/>
      <c r="E98" s="58"/>
      <c r="G98" s="55"/>
      <c r="H98" s="55"/>
    </row>
    <row r="99" spans="1:8" ht="25.5">
      <c r="A99" s="51" t="s">
        <v>167</v>
      </c>
      <c r="B99" s="77" t="s">
        <v>168</v>
      </c>
      <c r="C99" s="53"/>
      <c r="D99" s="57"/>
      <c r="E99" s="58"/>
      <c r="G99" s="55"/>
      <c r="H99" s="55"/>
    </row>
    <row r="100" spans="1:8">
      <c r="A100" s="51"/>
      <c r="B100" s="56" t="s">
        <v>169</v>
      </c>
      <c r="C100" s="53"/>
      <c r="D100" s="57" t="s">
        <v>101</v>
      </c>
      <c r="E100" s="58">
        <v>7</v>
      </c>
      <c r="F100" s="177"/>
      <c r="G100" s="54"/>
      <c r="H100" s="55">
        <f>E100*G100</f>
        <v>0</v>
      </c>
    </row>
    <row r="101" spans="1:8">
      <c r="A101" s="51"/>
      <c r="B101" s="78"/>
      <c r="C101" s="53"/>
      <c r="D101" s="57"/>
      <c r="E101" s="58"/>
      <c r="G101" s="55"/>
      <c r="H101" s="55"/>
    </row>
    <row r="102" spans="1:8" ht="25.5">
      <c r="A102" s="51" t="s">
        <v>170</v>
      </c>
      <c r="B102" s="77" t="s">
        <v>171</v>
      </c>
      <c r="C102" s="53"/>
      <c r="D102" s="57"/>
      <c r="E102" s="58"/>
      <c r="G102" s="55"/>
      <c r="H102" s="55"/>
    </row>
    <row r="103" spans="1:8">
      <c r="A103" s="51"/>
      <c r="B103" s="56" t="s">
        <v>172</v>
      </c>
      <c r="C103" s="53"/>
      <c r="D103" s="57" t="s">
        <v>120</v>
      </c>
      <c r="E103" s="58">
        <v>30</v>
      </c>
      <c r="G103" s="54"/>
      <c r="H103" s="55">
        <f>E103*G103</f>
        <v>0</v>
      </c>
    </row>
    <row r="104" spans="1:8">
      <c r="A104" s="51"/>
      <c r="B104" s="56"/>
      <c r="C104" s="53"/>
      <c r="D104" s="57"/>
      <c r="E104" s="58"/>
      <c r="G104" s="55"/>
      <c r="H104" s="55"/>
    </row>
    <row r="105" spans="1:8" ht="38.25">
      <c r="A105" s="51" t="s">
        <v>173</v>
      </c>
      <c r="B105" s="56" t="s">
        <v>123</v>
      </c>
      <c r="E105" s="58"/>
      <c r="G105" s="55"/>
      <c r="H105" s="55"/>
    </row>
    <row r="106" spans="1:8">
      <c r="A106" s="60"/>
      <c r="B106" s="56" t="s">
        <v>124</v>
      </c>
      <c r="D106" s="1" t="s">
        <v>120</v>
      </c>
      <c r="E106" s="58">
        <v>60</v>
      </c>
      <c r="G106" s="54"/>
      <c r="H106" s="55">
        <f>E106*G106</f>
        <v>0</v>
      </c>
    </row>
    <row r="107" spans="1:8">
      <c r="A107" s="51"/>
      <c r="B107" s="56"/>
      <c r="C107" s="53"/>
      <c r="D107" s="57"/>
      <c r="E107" s="58"/>
      <c r="G107" s="55"/>
      <c r="H107" s="55"/>
    </row>
    <row r="108" spans="1:8" ht="51">
      <c r="A108" s="51" t="s">
        <v>174</v>
      </c>
      <c r="B108" s="77" t="s">
        <v>175</v>
      </c>
      <c r="C108" s="53"/>
      <c r="D108" s="57"/>
      <c r="E108" s="58"/>
      <c r="G108" s="55"/>
      <c r="H108" s="55"/>
    </row>
    <row r="109" spans="1:8">
      <c r="A109" s="51"/>
      <c r="B109" s="56" t="s">
        <v>20</v>
      </c>
      <c r="C109" s="53"/>
      <c r="D109" s="57" t="s">
        <v>101</v>
      </c>
      <c r="E109" s="58">
        <v>3</v>
      </c>
      <c r="G109" s="54"/>
      <c r="H109" s="55">
        <f>E109*G109</f>
        <v>0</v>
      </c>
    </row>
    <row r="110" spans="1:8">
      <c r="A110" s="51"/>
      <c r="B110" s="56"/>
      <c r="C110" s="53"/>
      <c r="D110" s="57"/>
      <c r="E110" s="58"/>
      <c r="G110" s="55"/>
      <c r="H110" s="55"/>
    </row>
    <row r="111" spans="1:8" ht="15.75">
      <c r="A111" s="172" t="s">
        <v>5</v>
      </c>
      <c r="B111" s="65" t="s">
        <v>176</v>
      </c>
      <c r="C111" s="173"/>
      <c r="D111" s="173"/>
      <c r="E111" s="173"/>
      <c r="F111" s="173"/>
      <c r="G111" s="174"/>
      <c r="H111" s="175">
        <f>SUM(H76:H110)</f>
        <v>0</v>
      </c>
    </row>
    <row r="113" spans="1:8" ht="15.75">
      <c r="A113" s="44" t="s">
        <v>7</v>
      </c>
      <c r="B113" s="45" t="s">
        <v>177</v>
      </c>
      <c r="C113" s="80"/>
      <c r="D113" s="80"/>
      <c r="E113" s="81"/>
      <c r="F113" s="82"/>
      <c r="G113" s="83"/>
      <c r="H113" s="83"/>
    </row>
    <row r="114" spans="1:8" ht="15.75">
      <c r="A114" s="84"/>
      <c r="B114" s="80"/>
      <c r="C114" s="80"/>
      <c r="D114" s="80"/>
      <c r="E114" s="81"/>
      <c r="F114" s="82"/>
      <c r="G114" s="83"/>
      <c r="H114" s="83"/>
    </row>
    <row r="115" spans="1:8" ht="51">
      <c r="A115" s="51" t="s">
        <v>178</v>
      </c>
      <c r="B115" s="56" t="s">
        <v>179</v>
      </c>
      <c r="C115" s="53"/>
      <c r="G115" s="1"/>
      <c r="H115" s="1"/>
    </row>
    <row r="116" spans="1:8">
      <c r="A116" s="60"/>
      <c r="B116" s="56" t="s">
        <v>180</v>
      </c>
      <c r="D116" s="1" t="s">
        <v>120</v>
      </c>
      <c r="E116" s="58">
        <v>150</v>
      </c>
      <c r="G116" s="54"/>
      <c r="H116" s="55">
        <f t="shared" ref="H116:H122" si="0">E116*G116</f>
        <v>0</v>
      </c>
    </row>
    <row r="117" spans="1:8">
      <c r="A117" s="60"/>
      <c r="B117" s="56" t="s">
        <v>181</v>
      </c>
      <c r="D117" s="1" t="s">
        <v>120</v>
      </c>
      <c r="E117" s="58">
        <v>120</v>
      </c>
      <c r="G117" s="54"/>
      <c r="H117" s="55">
        <f t="shared" si="0"/>
        <v>0</v>
      </c>
    </row>
    <row r="118" spans="1:8">
      <c r="A118" s="60"/>
      <c r="B118" s="56" t="s">
        <v>182</v>
      </c>
      <c r="D118" s="1" t="s">
        <v>120</v>
      </c>
      <c r="E118" s="58">
        <v>150</v>
      </c>
      <c r="G118" s="54"/>
      <c r="H118" s="55">
        <f t="shared" si="0"/>
        <v>0</v>
      </c>
    </row>
    <row r="119" spans="1:8">
      <c r="A119" s="60"/>
      <c r="B119" s="56" t="s">
        <v>183</v>
      </c>
      <c r="D119" s="1" t="s">
        <v>120</v>
      </c>
      <c r="E119" s="58">
        <v>600</v>
      </c>
      <c r="G119" s="54"/>
      <c r="H119" s="55">
        <f t="shared" si="0"/>
        <v>0</v>
      </c>
    </row>
    <row r="120" spans="1:8">
      <c r="A120" s="60"/>
      <c r="B120" s="56" t="s">
        <v>184</v>
      </c>
      <c r="D120" s="1" t="s">
        <v>120</v>
      </c>
      <c r="E120" s="58">
        <v>80</v>
      </c>
      <c r="G120" s="54"/>
      <c r="H120" s="55">
        <f t="shared" si="0"/>
        <v>0</v>
      </c>
    </row>
    <row r="121" spans="1:8">
      <c r="A121" s="60"/>
      <c r="B121" s="56" t="s">
        <v>185</v>
      </c>
      <c r="D121" s="1" t="s">
        <v>120</v>
      </c>
      <c r="E121" s="58">
        <v>80</v>
      </c>
      <c r="G121" s="54"/>
      <c r="H121" s="55">
        <f t="shared" si="0"/>
        <v>0</v>
      </c>
    </row>
    <row r="122" spans="1:8">
      <c r="A122" s="60"/>
      <c r="B122" s="56" t="s">
        <v>186</v>
      </c>
      <c r="D122" s="1" t="s">
        <v>120</v>
      </c>
      <c r="E122" s="58">
        <v>6</v>
      </c>
      <c r="G122" s="54"/>
      <c r="H122" s="55">
        <f t="shared" si="0"/>
        <v>0</v>
      </c>
    </row>
    <row r="123" spans="1:8" ht="15">
      <c r="A123" s="6"/>
      <c r="B123" s="8"/>
      <c r="C123" s="8"/>
      <c r="D123" s="8"/>
      <c r="E123" s="9"/>
      <c r="F123" s="10"/>
      <c r="G123" s="11"/>
      <c r="H123" s="11"/>
    </row>
    <row r="124" spans="1:8" ht="38.25">
      <c r="A124" s="59" t="s">
        <v>187</v>
      </c>
      <c r="B124" s="56" t="s">
        <v>188</v>
      </c>
      <c r="C124" s="53"/>
      <c r="G124" s="1"/>
      <c r="H124" s="1"/>
    </row>
    <row r="125" spans="1:8">
      <c r="A125" s="60"/>
      <c r="B125" s="56" t="s">
        <v>189</v>
      </c>
      <c r="D125" s="1" t="s">
        <v>120</v>
      </c>
      <c r="E125" s="58">
        <v>900</v>
      </c>
      <c r="G125" s="54"/>
      <c r="H125" s="55">
        <f>E125*G125</f>
        <v>0</v>
      </c>
    </row>
    <row r="126" spans="1:8">
      <c r="A126" s="60"/>
      <c r="B126" s="56" t="s">
        <v>190</v>
      </c>
      <c r="D126" s="1" t="s">
        <v>120</v>
      </c>
      <c r="E126" s="58">
        <v>70</v>
      </c>
      <c r="G126" s="54"/>
      <c r="H126" s="55">
        <f>E126*G126</f>
        <v>0</v>
      </c>
    </row>
    <row r="127" spans="1:8" ht="15">
      <c r="A127" s="6"/>
      <c r="B127" s="8"/>
      <c r="C127" s="8"/>
      <c r="D127" s="8"/>
      <c r="E127" s="9"/>
      <c r="F127" s="10"/>
      <c r="G127" s="11"/>
      <c r="H127" s="11"/>
    </row>
    <row r="128" spans="1:8" ht="51">
      <c r="A128" s="51" t="s">
        <v>191</v>
      </c>
      <c r="B128" s="56" t="s">
        <v>192</v>
      </c>
      <c r="C128" s="53"/>
      <c r="G128" s="1"/>
      <c r="H128" s="1"/>
    </row>
    <row r="129" spans="1:8">
      <c r="A129" s="60"/>
      <c r="B129" s="56" t="s">
        <v>193</v>
      </c>
      <c r="E129" s="58"/>
      <c r="F129" s="177"/>
      <c r="G129" s="55"/>
      <c r="H129" s="55"/>
    </row>
    <row r="130" spans="1:8">
      <c r="A130" s="60"/>
      <c r="B130" s="56" t="s">
        <v>194</v>
      </c>
      <c r="D130" s="1" t="s">
        <v>120</v>
      </c>
      <c r="E130" s="58">
        <v>20</v>
      </c>
      <c r="G130" s="63"/>
      <c r="H130" s="64">
        <f>E130*G130</f>
        <v>0</v>
      </c>
    </row>
    <row r="131" spans="1:8">
      <c r="A131" s="60"/>
      <c r="B131" s="56" t="s">
        <v>195</v>
      </c>
      <c r="D131" s="1" t="s">
        <v>120</v>
      </c>
      <c r="E131" s="58">
        <v>45</v>
      </c>
      <c r="G131" s="63"/>
      <c r="H131" s="64">
        <f>E131*G131</f>
        <v>0</v>
      </c>
    </row>
    <row r="132" spans="1:8">
      <c r="A132" s="60"/>
      <c r="B132" s="56" t="s">
        <v>196</v>
      </c>
      <c r="D132" s="1" t="s">
        <v>120</v>
      </c>
      <c r="E132" s="58">
        <v>25</v>
      </c>
      <c r="G132" s="63"/>
      <c r="H132" s="64">
        <f>E132*G132</f>
        <v>0</v>
      </c>
    </row>
    <row r="133" spans="1:8" ht="15">
      <c r="A133" s="6"/>
      <c r="B133" s="8"/>
      <c r="C133" s="8"/>
      <c r="D133" s="8"/>
      <c r="E133" s="9"/>
      <c r="F133" s="10"/>
      <c r="G133" s="85"/>
      <c r="H133" s="11"/>
    </row>
    <row r="134" spans="1:8" ht="25.5">
      <c r="A134" s="51" t="s">
        <v>197</v>
      </c>
      <c r="B134" s="56" t="s">
        <v>198</v>
      </c>
      <c r="C134" s="53"/>
      <c r="G134" s="1"/>
      <c r="H134" s="1"/>
    </row>
    <row r="135" spans="1:8">
      <c r="A135" s="60"/>
      <c r="B135" s="56" t="s">
        <v>199</v>
      </c>
      <c r="D135" s="1" t="s">
        <v>101</v>
      </c>
      <c r="E135" s="58">
        <v>70</v>
      </c>
      <c r="G135" s="54"/>
      <c r="H135" s="55">
        <f>E135*G135</f>
        <v>0</v>
      </c>
    </row>
    <row r="136" spans="1:8">
      <c r="A136" s="60"/>
      <c r="B136" s="56" t="s">
        <v>200</v>
      </c>
      <c r="D136" s="1" t="s">
        <v>101</v>
      </c>
      <c r="E136" s="58">
        <v>10</v>
      </c>
      <c r="G136" s="54"/>
      <c r="H136" s="55">
        <f>E136*G136</f>
        <v>0</v>
      </c>
    </row>
    <row r="137" spans="1:8" ht="15">
      <c r="A137" s="6"/>
      <c r="B137" s="8"/>
      <c r="C137" s="8"/>
      <c r="D137" s="8"/>
      <c r="E137" s="9"/>
      <c r="F137" s="10"/>
      <c r="G137" s="85"/>
      <c r="H137" s="11"/>
    </row>
    <row r="138" spans="1:8" ht="38.25">
      <c r="A138" s="51" t="s">
        <v>201</v>
      </c>
      <c r="B138" s="56" t="s">
        <v>202</v>
      </c>
      <c r="C138" s="53"/>
      <c r="G138" s="1"/>
      <c r="H138" s="1"/>
    </row>
    <row r="139" spans="1:8">
      <c r="A139" s="60"/>
      <c r="B139" s="56" t="s">
        <v>203</v>
      </c>
      <c r="E139" s="58"/>
      <c r="F139" s="177"/>
      <c r="G139" s="55"/>
      <c r="H139" s="55"/>
    </row>
    <row r="140" spans="1:8">
      <c r="A140" s="60"/>
      <c r="B140" s="56" t="s">
        <v>204</v>
      </c>
      <c r="D140" s="1" t="s">
        <v>101</v>
      </c>
      <c r="E140" s="58">
        <v>14</v>
      </c>
      <c r="G140" s="54"/>
      <c r="H140" s="55">
        <f t="shared" ref="H140:H145" si="1">E140*G140</f>
        <v>0</v>
      </c>
    </row>
    <row r="141" spans="1:8">
      <c r="A141" s="60"/>
      <c r="B141" s="56" t="s">
        <v>205</v>
      </c>
      <c r="D141" s="1" t="s">
        <v>101</v>
      </c>
      <c r="E141" s="58">
        <v>15</v>
      </c>
      <c r="G141" s="54"/>
      <c r="H141" s="55">
        <f t="shared" si="1"/>
        <v>0</v>
      </c>
    </row>
    <row r="142" spans="1:8">
      <c r="A142" s="60"/>
      <c r="B142" s="56" t="s">
        <v>206</v>
      </c>
      <c r="D142" s="1" t="s">
        <v>101</v>
      </c>
      <c r="E142" s="58">
        <v>3</v>
      </c>
      <c r="G142" s="54"/>
      <c r="H142" s="55">
        <f t="shared" si="1"/>
        <v>0</v>
      </c>
    </row>
    <row r="143" spans="1:8">
      <c r="A143" s="60"/>
      <c r="B143" s="56" t="s">
        <v>207</v>
      </c>
      <c r="D143" s="1" t="s">
        <v>101</v>
      </c>
      <c r="E143" s="58">
        <v>1</v>
      </c>
      <c r="G143" s="54"/>
      <c r="H143" s="55">
        <f t="shared" si="1"/>
        <v>0</v>
      </c>
    </row>
    <row r="144" spans="1:8">
      <c r="A144" s="60"/>
      <c r="B144" s="56" t="s">
        <v>208</v>
      </c>
      <c r="D144" s="1" t="s">
        <v>101</v>
      </c>
      <c r="E144" s="58">
        <v>20</v>
      </c>
      <c r="G144" s="54"/>
      <c r="H144" s="55">
        <f t="shared" si="1"/>
        <v>0</v>
      </c>
    </row>
    <row r="145" spans="1:8">
      <c r="A145" s="60"/>
      <c r="B145" s="56" t="s">
        <v>209</v>
      </c>
      <c r="D145" s="1" t="s">
        <v>101</v>
      </c>
      <c r="E145" s="58">
        <v>8</v>
      </c>
      <c r="G145" s="54"/>
      <c r="H145" s="55">
        <f t="shared" si="1"/>
        <v>0</v>
      </c>
    </row>
    <row r="146" spans="1:8">
      <c r="A146" s="60"/>
      <c r="B146" s="56"/>
      <c r="E146" s="58"/>
      <c r="G146" s="55"/>
      <c r="H146" s="55"/>
    </row>
    <row r="147" spans="1:8" ht="38.25">
      <c r="A147" s="51" t="s">
        <v>210</v>
      </c>
      <c r="B147" s="56" t="s">
        <v>211</v>
      </c>
      <c r="E147" s="58"/>
      <c r="G147" s="55"/>
      <c r="H147" s="55"/>
    </row>
    <row r="148" spans="1:8">
      <c r="A148" s="61"/>
      <c r="B148" s="56" t="s">
        <v>212</v>
      </c>
      <c r="D148" s="1" t="s">
        <v>101</v>
      </c>
      <c r="E148" s="58">
        <v>1</v>
      </c>
      <c r="G148" s="54"/>
      <c r="H148" s="55">
        <f>E148*G148</f>
        <v>0</v>
      </c>
    </row>
    <row r="149" spans="1:8" ht="25.5">
      <c r="A149" s="61"/>
      <c r="B149" s="56" t="s">
        <v>213</v>
      </c>
      <c r="D149" s="1" t="s">
        <v>101</v>
      </c>
      <c r="E149" s="58">
        <v>1</v>
      </c>
      <c r="G149" s="54"/>
      <c r="H149" s="55">
        <f>E149*G149</f>
        <v>0</v>
      </c>
    </row>
    <row r="150" spans="1:8">
      <c r="A150" s="61"/>
      <c r="B150" s="86"/>
      <c r="E150" s="58"/>
      <c r="G150" s="55"/>
      <c r="H150" s="55"/>
    </row>
    <row r="151" spans="1:8">
      <c r="A151" s="51" t="s">
        <v>214</v>
      </c>
      <c r="B151" s="56" t="s">
        <v>215</v>
      </c>
      <c r="C151" s="87"/>
      <c r="D151" s="62"/>
      <c r="E151" s="62"/>
      <c r="F151" s="62"/>
      <c r="G151" s="62"/>
      <c r="H151" s="62"/>
    </row>
    <row r="152" spans="1:8" ht="38.25">
      <c r="A152" s="61"/>
      <c r="B152" s="56" t="s">
        <v>216</v>
      </c>
      <c r="D152" s="1" t="s">
        <v>96</v>
      </c>
      <c r="E152" s="58">
        <v>2</v>
      </c>
      <c r="G152" s="63"/>
      <c r="H152" s="64">
        <f t="shared" ref="H152:H157" si="2">E152*G152</f>
        <v>0</v>
      </c>
    </row>
    <row r="153" spans="1:8">
      <c r="A153" s="60"/>
      <c r="B153" s="56" t="s">
        <v>217</v>
      </c>
      <c r="D153" s="1" t="s">
        <v>218</v>
      </c>
      <c r="E153" s="58">
        <v>1</v>
      </c>
      <c r="G153" s="63"/>
      <c r="H153" s="64">
        <f t="shared" si="2"/>
        <v>0</v>
      </c>
    </row>
    <row r="154" spans="1:8">
      <c r="A154" s="60"/>
      <c r="B154" s="56" t="s">
        <v>219</v>
      </c>
      <c r="D154" s="1" t="s">
        <v>101</v>
      </c>
      <c r="E154" s="58">
        <v>2</v>
      </c>
      <c r="G154" s="63"/>
      <c r="H154" s="64">
        <f t="shared" si="2"/>
        <v>0</v>
      </c>
    </row>
    <row r="155" spans="1:8">
      <c r="A155" s="56"/>
      <c r="B155" s="56" t="s">
        <v>220</v>
      </c>
      <c r="C155" s="56"/>
      <c r="D155" s="56" t="s">
        <v>101</v>
      </c>
      <c r="E155" s="58">
        <v>4</v>
      </c>
      <c r="G155" s="63"/>
      <c r="H155" s="64">
        <f t="shared" si="2"/>
        <v>0</v>
      </c>
    </row>
    <row r="156" spans="1:8" ht="15">
      <c r="A156" s="6"/>
      <c r="B156" s="56" t="s">
        <v>221</v>
      </c>
      <c r="C156" s="8"/>
      <c r="D156" s="56" t="s">
        <v>101</v>
      </c>
      <c r="E156" s="58">
        <v>1</v>
      </c>
      <c r="G156" s="63"/>
      <c r="H156" s="64">
        <f t="shared" si="2"/>
        <v>0</v>
      </c>
    </row>
    <row r="157" spans="1:8">
      <c r="A157" s="61"/>
      <c r="B157" s="56" t="s">
        <v>222</v>
      </c>
      <c r="D157" s="56" t="s">
        <v>101</v>
      </c>
      <c r="E157" s="58">
        <v>1</v>
      </c>
      <c r="G157" s="63"/>
      <c r="H157" s="64">
        <f t="shared" si="2"/>
        <v>0</v>
      </c>
    </row>
    <row r="158" spans="1:8" ht="15">
      <c r="A158" s="61"/>
      <c r="B158" s="86"/>
      <c r="C158" s="8"/>
      <c r="D158" s="8"/>
      <c r="E158" s="9"/>
      <c r="F158" s="10"/>
      <c r="G158" s="11"/>
      <c r="H158" s="11"/>
    </row>
    <row r="159" spans="1:8">
      <c r="A159" s="51" t="s">
        <v>223</v>
      </c>
      <c r="B159" s="56" t="s">
        <v>224</v>
      </c>
      <c r="C159" s="53"/>
      <c r="G159" s="1"/>
      <c r="H159" s="1"/>
    </row>
    <row r="160" spans="1:8">
      <c r="A160" s="60"/>
      <c r="B160" s="56" t="s">
        <v>225</v>
      </c>
      <c r="D160" s="1" t="s">
        <v>101</v>
      </c>
      <c r="E160" s="58">
        <v>1</v>
      </c>
      <c r="G160" s="54"/>
      <c r="H160" s="55">
        <f t="shared" ref="H160:H165" si="3">E160*G160</f>
        <v>0</v>
      </c>
    </row>
    <row r="161" spans="1:8">
      <c r="A161" s="60"/>
      <c r="B161" s="56" t="s">
        <v>226</v>
      </c>
      <c r="D161" s="1" t="s">
        <v>101</v>
      </c>
      <c r="E161" s="58">
        <v>1</v>
      </c>
      <c r="G161" s="54"/>
      <c r="H161" s="55">
        <f t="shared" si="3"/>
        <v>0</v>
      </c>
    </row>
    <row r="162" spans="1:8" ht="25.5">
      <c r="A162" s="86"/>
      <c r="B162" s="56" t="s">
        <v>227</v>
      </c>
      <c r="D162" s="1" t="s">
        <v>101</v>
      </c>
      <c r="E162" s="58">
        <v>2</v>
      </c>
      <c r="G162" s="54"/>
      <c r="H162" s="55">
        <f t="shared" si="3"/>
        <v>0</v>
      </c>
    </row>
    <row r="163" spans="1:8" ht="51">
      <c r="A163" s="60"/>
      <c r="B163" s="56" t="s">
        <v>228</v>
      </c>
      <c r="D163" s="1" t="s">
        <v>101</v>
      </c>
      <c r="E163" s="58">
        <v>1</v>
      </c>
      <c r="G163" s="54"/>
      <c r="H163" s="55">
        <f t="shared" si="3"/>
        <v>0</v>
      </c>
    </row>
    <row r="164" spans="1:8">
      <c r="A164" s="60"/>
      <c r="B164" s="56" t="s">
        <v>229</v>
      </c>
      <c r="D164" s="1" t="s">
        <v>218</v>
      </c>
      <c r="E164" s="58">
        <v>3</v>
      </c>
      <c r="G164" s="54"/>
      <c r="H164" s="55">
        <f t="shared" si="3"/>
        <v>0</v>
      </c>
    </row>
    <row r="165" spans="1:8">
      <c r="A165" s="60"/>
      <c r="B165" s="56" t="s">
        <v>230</v>
      </c>
      <c r="D165" s="1" t="s">
        <v>218</v>
      </c>
      <c r="E165" s="58">
        <v>1</v>
      </c>
      <c r="G165" s="54"/>
      <c r="H165" s="55">
        <f t="shared" si="3"/>
        <v>0</v>
      </c>
    </row>
    <row r="166" spans="1:8">
      <c r="A166" s="60"/>
      <c r="B166" s="56"/>
      <c r="E166" s="58"/>
      <c r="G166" s="54"/>
      <c r="H166" s="55"/>
    </row>
    <row r="167" spans="1:8" ht="51">
      <c r="A167" s="51" t="s">
        <v>231</v>
      </c>
      <c r="B167" s="56" t="s">
        <v>232</v>
      </c>
      <c r="C167" s="53"/>
      <c r="D167" s="1" t="s">
        <v>101</v>
      </c>
      <c r="E167" s="58">
        <v>1</v>
      </c>
      <c r="G167" s="54"/>
      <c r="H167" s="55">
        <f>E167*G167</f>
        <v>0</v>
      </c>
    </row>
    <row r="168" spans="1:8" ht="15">
      <c r="A168" s="6"/>
      <c r="B168" s="8"/>
      <c r="C168" s="8"/>
      <c r="D168" s="8"/>
      <c r="E168" s="9"/>
      <c r="F168" s="10"/>
      <c r="G168" s="11"/>
      <c r="H168" s="11"/>
    </row>
    <row r="169" spans="1:8" ht="25.5">
      <c r="A169" s="51" t="s">
        <v>233</v>
      </c>
      <c r="B169" s="56" t="s">
        <v>234</v>
      </c>
      <c r="C169" s="53"/>
      <c r="G169" s="88"/>
      <c r="H169" s="1"/>
    </row>
    <row r="170" spans="1:8">
      <c r="A170" s="60"/>
      <c r="B170" s="56" t="s">
        <v>235</v>
      </c>
      <c r="D170" s="1" t="s">
        <v>101</v>
      </c>
      <c r="E170" s="58">
        <v>4</v>
      </c>
      <c r="G170" s="54"/>
      <c r="H170" s="55">
        <f>E170*G170</f>
        <v>0</v>
      </c>
    </row>
    <row r="171" spans="1:8">
      <c r="A171" s="60"/>
      <c r="B171" s="56"/>
      <c r="E171" s="58"/>
      <c r="G171" s="55"/>
      <c r="H171" s="55"/>
    </row>
    <row r="172" spans="1:8" ht="25.5">
      <c r="A172" s="60" t="s">
        <v>236</v>
      </c>
      <c r="B172" s="56" t="s">
        <v>237</v>
      </c>
      <c r="D172" s="1" t="s">
        <v>101</v>
      </c>
      <c r="E172" s="58">
        <v>1</v>
      </c>
      <c r="G172" s="63"/>
      <c r="H172" s="55">
        <f>E172*G172</f>
        <v>0</v>
      </c>
    </row>
    <row r="173" spans="1:8">
      <c r="A173" s="60"/>
      <c r="B173" s="56" t="s">
        <v>238</v>
      </c>
      <c r="E173" s="58"/>
      <c r="G173" s="64"/>
      <c r="H173" s="55"/>
    </row>
    <row r="174" spans="1:8">
      <c r="A174" s="60"/>
      <c r="B174" s="56"/>
      <c r="E174" s="58"/>
      <c r="G174" s="55"/>
      <c r="H174" s="55"/>
    </row>
    <row r="175" spans="1:8" ht="129">
      <c r="A175" s="51" t="s">
        <v>239</v>
      </c>
      <c r="B175" s="56" t="s">
        <v>132</v>
      </c>
      <c r="C175" s="53"/>
      <c r="E175" s="58"/>
      <c r="G175" s="55"/>
      <c r="H175" s="55"/>
    </row>
    <row r="176" spans="1:8" ht="25.5">
      <c r="A176" s="60"/>
      <c r="B176" s="56" t="s">
        <v>133</v>
      </c>
      <c r="D176" s="1" t="s">
        <v>96</v>
      </c>
      <c r="E176" s="58">
        <v>1</v>
      </c>
      <c r="G176" s="63"/>
      <c r="H176" s="64">
        <f>E176*G176</f>
        <v>0</v>
      </c>
    </row>
    <row r="177" spans="1:8" ht="25.5">
      <c r="A177" s="60"/>
      <c r="B177" s="56" t="s">
        <v>134</v>
      </c>
      <c r="D177" s="1" t="s">
        <v>96</v>
      </c>
      <c r="E177" s="58">
        <v>1</v>
      </c>
      <c r="G177" s="63"/>
      <c r="H177" s="64">
        <f>E177*G177</f>
        <v>0</v>
      </c>
    </row>
    <row r="178" spans="1:8">
      <c r="A178" s="60"/>
      <c r="B178" s="56"/>
      <c r="E178" s="58"/>
      <c r="G178" s="55"/>
      <c r="H178" s="55"/>
    </row>
    <row r="179" spans="1:8" ht="63.75">
      <c r="A179" s="51" t="s">
        <v>240</v>
      </c>
      <c r="B179" s="56" t="s">
        <v>241</v>
      </c>
      <c r="D179" s="57" t="s">
        <v>120</v>
      </c>
      <c r="E179" s="58">
        <v>13</v>
      </c>
      <c r="G179" s="54"/>
      <c r="H179" s="55">
        <f>E179*G179</f>
        <v>0</v>
      </c>
    </row>
    <row r="180" spans="1:8">
      <c r="A180" s="51"/>
      <c r="B180" s="56" t="s">
        <v>242</v>
      </c>
      <c r="C180" s="53"/>
      <c r="D180" s="57"/>
      <c r="E180" s="58"/>
      <c r="G180" s="55"/>
      <c r="H180" s="55"/>
    </row>
    <row r="181" spans="1:8">
      <c r="A181" s="60"/>
      <c r="B181" s="56"/>
      <c r="E181" s="58"/>
      <c r="G181" s="55"/>
      <c r="H181" s="55"/>
    </row>
    <row r="182" spans="1:8">
      <c r="A182" s="51" t="s">
        <v>243</v>
      </c>
      <c r="B182" s="56" t="s">
        <v>244</v>
      </c>
      <c r="C182" s="53"/>
      <c r="G182" s="1"/>
      <c r="H182" s="1"/>
    </row>
    <row r="183" spans="1:8" ht="51">
      <c r="A183" s="60"/>
      <c r="B183" s="56" t="s">
        <v>245</v>
      </c>
      <c r="D183" s="1" t="s">
        <v>101</v>
      </c>
      <c r="E183" s="58">
        <v>1</v>
      </c>
      <c r="G183" s="54"/>
      <c r="H183" s="55">
        <f>E183*G183</f>
        <v>0</v>
      </c>
    </row>
    <row r="184" spans="1:8">
      <c r="A184" s="60"/>
      <c r="B184" s="56" t="s">
        <v>246</v>
      </c>
      <c r="D184" s="1" t="s">
        <v>101</v>
      </c>
      <c r="E184" s="58">
        <v>2</v>
      </c>
      <c r="G184" s="54"/>
      <c r="H184" s="55">
        <f>E184*G184</f>
        <v>0</v>
      </c>
    </row>
    <row r="185" spans="1:8">
      <c r="A185" s="60"/>
      <c r="B185" s="56" t="s">
        <v>247</v>
      </c>
      <c r="D185" s="1" t="s">
        <v>120</v>
      </c>
      <c r="E185" s="58">
        <v>60</v>
      </c>
      <c r="G185" s="54"/>
      <c r="H185" s="55">
        <f>E185*G185</f>
        <v>0</v>
      </c>
    </row>
    <row r="186" spans="1:8">
      <c r="A186" s="51"/>
      <c r="B186" s="56" t="s">
        <v>248</v>
      </c>
      <c r="C186" s="53"/>
      <c r="G186" s="55"/>
      <c r="H186" s="1"/>
    </row>
    <row r="187" spans="1:8" ht="25.5">
      <c r="A187" s="60"/>
      <c r="B187" s="56" t="s">
        <v>249</v>
      </c>
      <c r="D187" s="1" t="s">
        <v>120</v>
      </c>
      <c r="E187" s="58">
        <v>40</v>
      </c>
      <c r="G187" s="54"/>
      <c r="H187" s="55">
        <f>E187*G187</f>
        <v>0</v>
      </c>
    </row>
    <row r="188" spans="1:8">
      <c r="A188" s="60"/>
      <c r="B188" s="56" t="s">
        <v>250</v>
      </c>
      <c r="D188" s="1" t="s">
        <v>101</v>
      </c>
      <c r="E188" s="58">
        <v>1</v>
      </c>
      <c r="G188" s="54"/>
      <c r="H188" s="55">
        <f>E188*G188</f>
        <v>0</v>
      </c>
    </row>
    <row r="189" spans="1:8">
      <c r="A189" s="51"/>
      <c r="B189" s="56" t="s">
        <v>251</v>
      </c>
      <c r="C189" s="53"/>
      <c r="D189" s="1" t="s">
        <v>101</v>
      </c>
      <c r="E189" s="58">
        <v>1</v>
      </c>
      <c r="G189" s="54"/>
      <c r="H189" s="55">
        <f>E189*G189</f>
        <v>0</v>
      </c>
    </row>
    <row r="190" spans="1:8">
      <c r="A190" s="60"/>
      <c r="B190" s="56" t="s">
        <v>252</v>
      </c>
      <c r="D190" s="1" t="s">
        <v>120</v>
      </c>
      <c r="E190" s="58">
        <v>90</v>
      </c>
      <c r="G190" s="54"/>
      <c r="H190" s="55">
        <f>E190*G190</f>
        <v>0</v>
      </c>
    </row>
    <row r="191" spans="1:8">
      <c r="A191" s="51"/>
      <c r="B191" s="56"/>
      <c r="C191" s="53"/>
      <c r="G191" s="1"/>
      <c r="H191" s="1"/>
    </row>
    <row r="192" spans="1:8">
      <c r="A192" s="51"/>
      <c r="B192" s="56"/>
      <c r="C192" s="53"/>
      <c r="G192" s="1"/>
      <c r="H192" s="1"/>
    </row>
    <row r="193" spans="1:8">
      <c r="A193" s="51"/>
      <c r="B193" s="56"/>
      <c r="C193" s="53"/>
      <c r="G193" s="1"/>
      <c r="H193" s="1"/>
    </row>
    <row r="194" spans="1:8">
      <c r="A194" s="51" t="s">
        <v>253</v>
      </c>
      <c r="B194" s="56" t="s">
        <v>254</v>
      </c>
      <c r="C194" s="53"/>
      <c r="G194" s="1"/>
      <c r="H194" s="1"/>
    </row>
    <row r="195" spans="1:8" ht="63.75">
      <c r="A195" s="60"/>
      <c r="B195" s="56" t="s">
        <v>255</v>
      </c>
      <c r="D195" s="1" t="s">
        <v>101</v>
      </c>
      <c r="E195" s="58">
        <v>4</v>
      </c>
      <c r="G195" s="54"/>
      <c r="H195" s="55">
        <f>E195*G195</f>
        <v>0</v>
      </c>
    </row>
    <row r="196" spans="1:8" ht="25.5">
      <c r="A196" s="60"/>
      <c r="B196" s="56" t="s">
        <v>256</v>
      </c>
      <c r="D196" s="1" t="s">
        <v>101</v>
      </c>
      <c r="E196" s="58">
        <v>8</v>
      </c>
      <c r="G196" s="54"/>
      <c r="H196" s="55">
        <f>E196*G196</f>
        <v>0</v>
      </c>
    </row>
    <row r="197" spans="1:8">
      <c r="A197" s="51"/>
      <c r="B197" s="56" t="s">
        <v>248</v>
      </c>
      <c r="C197" s="53"/>
      <c r="G197" s="54"/>
      <c r="H197" s="1"/>
    </row>
    <row r="198" spans="1:8">
      <c r="A198" s="51"/>
      <c r="B198" s="56" t="s">
        <v>257</v>
      </c>
      <c r="C198" s="53"/>
      <c r="D198" s="1" t="s">
        <v>101</v>
      </c>
      <c r="E198" s="58">
        <v>8</v>
      </c>
      <c r="G198" s="54"/>
      <c r="H198" s="55">
        <f>E198*G198</f>
        <v>0</v>
      </c>
    </row>
    <row r="199" spans="1:8">
      <c r="A199" s="60"/>
      <c r="B199" s="56" t="s">
        <v>258</v>
      </c>
      <c r="D199" s="1" t="s">
        <v>120</v>
      </c>
      <c r="E199" s="58">
        <v>90</v>
      </c>
      <c r="G199" s="54"/>
      <c r="H199" s="55">
        <f>E199*G199</f>
        <v>0</v>
      </c>
    </row>
    <row r="200" spans="1:8">
      <c r="A200" s="60"/>
      <c r="B200" s="56" t="s">
        <v>252</v>
      </c>
      <c r="D200" s="1" t="s">
        <v>120</v>
      </c>
      <c r="E200" s="58">
        <v>80</v>
      </c>
      <c r="G200" s="54"/>
      <c r="H200" s="55">
        <f>E200*G200</f>
        <v>0</v>
      </c>
    </row>
    <row r="201" spans="1:8">
      <c r="A201" s="60"/>
      <c r="B201" s="56"/>
      <c r="E201" s="58"/>
      <c r="G201" s="55"/>
      <c r="H201" s="55"/>
    </row>
    <row r="202" spans="1:8" ht="25.5">
      <c r="A202" s="60" t="s">
        <v>259</v>
      </c>
      <c r="B202" s="56" t="s">
        <v>260</v>
      </c>
      <c r="E202" s="58"/>
      <c r="G202" s="55"/>
      <c r="H202" s="55"/>
    </row>
    <row r="203" spans="1:8">
      <c r="A203" s="56" t="s">
        <v>20</v>
      </c>
      <c r="B203" s="56" t="s">
        <v>261</v>
      </c>
      <c r="D203" s="1" t="s">
        <v>120</v>
      </c>
      <c r="E203" s="58">
        <v>12</v>
      </c>
      <c r="G203" s="54"/>
      <c r="H203" s="55">
        <f>E203*G203</f>
        <v>0</v>
      </c>
    </row>
    <row r="204" spans="1:8">
      <c r="A204" s="60"/>
      <c r="B204" s="56"/>
      <c r="E204" s="58"/>
      <c r="G204" s="55"/>
      <c r="H204" s="55"/>
    </row>
    <row r="205" spans="1:8" ht="15.75">
      <c r="A205" s="44" t="s">
        <v>7</v>
      </c>
      <c r="B205" s="65" t="s">
        <v>262</v>
      </c>
      <c r="C205" s="47"/>
      <c r="D205" s="47"/>
      <c r="E205" s="47"/>
      <c r="F205" s="47"/>
      <c r="G205" s="48"/>
      <c r="H205" s="66">
        <f>SUM(H114:H204)</f>
        <v>0</v>
      </c>
    </row>
    <row r="207" spans="1:8" ht="15.75">
      <c r="A207" s="44" t="s">
        <v>263</v>
      </c>
      <c r="B207" s="65" t="s">
        <v>10</v>
      </c>
    </row>
    <row r="209" spans="1:8" ht="38.25">
      <c r="A209" s="51" t="s">
        <v>264</v>
      </c>
      <c r="B209" s="56" t="s">
        <v>265</v>
      </c>
      <c r="E209" s="58"/>
      <c r="G209" s="64"/>
      <c r="H209" s="89"/>
    </row>
    <row r="210" spans="1:8" ht="25.5">
      <c r="A210" s="51"/>
      <c r="B210" s="56" t="s">
        <v>266</v>
      </c>
      <c r="E210" s="58"/>
      <c r="F210" s="177"/>
      <c r="G210" s="64"/>
      <c r="H210" s="89"/>
    </row>
    <row r="211" spans="1:8">
      <c r="A211" s="51"/>
      <c r="B211" s="56" t="s">
        <v>267</v>
      </c>
      <c r="D211" s="1" t="s">
        <v>101</v>
      </c>
      <c r="E211" s="58">
        <v>1</v>
      </c>
      <c r="G211" s="54"/>
      <c r="H211" s="55">
        <f>E211*G211</f>
        <v>0</v>
      </c>
    </row>
    <row r="212" spans="1:8">
      <c r="A212" s="51"/>
      <c r="B212" s="56" t="s">
        <v>268</v>
      </c>
      <c r="D212" s="1" t="s">
        <v>101</v>
      </c>
      <c r="E212" s="58">
        <v>1</v>
      </c>
      <c r="G212" s="54"/>
      <c r="H212" s="55">
        <f>E212*G212</f>
        <v>0</v>
      </c>
    </row>
    <row r="213" spans="1:8">
      <c r="A213" s="51"/>
      <c r="B213" s="56" t="s">
        <v>269</v>
      </c>
      <c r="D213" s="1" t="s">
        <v>101</v>
      </c>
      <c r="E213" s="58">
        <v>1</v>
      </c>
      <c r="G213" s="54"/>
      <c r="H213" s="55">
        <f>E213*G213</f>
        <v>0</v>
      </c>
    </row>
    <row r="214" spans="1:8">
      <c r="A214" s="51"/>
      <c r="B214" s="56" t="s">
        <v>270</v>
      </c>
      <c r="D214" s="1" t="s">
        <v>101</v>
      </c>
      <c r="E214" s="58">
        <v>1</v>
      </c>
      <c r="G214" s="54"/>
      <c r="H214" s="55">
        <f>E214*G214</f>
        <v>0</v>
      </c>
    </row>
    <row r="215" spans="1:8">
      <c r="A215" s="51"/>
      <c r="B215" s="56" t="s">
        <v>271</v>
      </c>
      <c r="D215" s="1" t="s">
        <v>101</v>
      </c>
      <c r="E215" s="58">
        <v>1</v>
      </c>
      <c r="G215" s="54"/>
      <c r="H215" s="55">
        <f>E215*G215</f>
        <v>0</v>
      </c>
    </row>
    <row r="216" spans="1:8">
      <c r="A216" s="51"/>
      <c r="B216" s="56" t="s">
        <v>272</v>
      </c>
      <c r="G216" s="55"/>
      <c r="H216" s="55"/>
    </row>
    <row r="217" spans="1:8">
      <c r="A217" s="51"/>
      <c r="B217" s="56" t="s">
        <v>273</v>
      </c>
      <c r="D217" s="1" t="s">
        <v>101</v>
      </c>
      <c r="E217" s="1">
        <v>20</v>
      </c>
      <c r="G217" s="54"/>
      <c r="H217" s="55">
        <f t="shared" ref="H217:H229" si="4">E217*G217</f>
        <v>0</v>
      </c>
    </row>
    <row r="218" spans="1:8">
      <c r="A218" s="51"/>
      <c r="B218" s="56" t="s">
        <v>274</v>
      </c>
      <c r="D218" s="1" t="s">
        <v>101</v>
      </c>
      <c r="E218" s="1">
        <v>10</v>
      </c>
      <c r="G218" s="54"/>
      <c r="H218" s="55">
        <f t="shared" si="4"/>
        <v>0</v>
      </c>
    </row>
    <row r="219" spans="1:8">
      <c r="A219" s="51"/>
      <c r="B219" s="56" t="s">
        <v>275</v>
      </c>
      <c r="D219" s="1" t="s">
        <v>96</v>
      </c>
      <c r="E219" s="1">
        <v>1</v>
      </c>
      <c r="G219" s="54"/>
      <c r="H219" s="55">
        <f t="shared" si="4"/>
        <v>0</v>
      </c>
    </row>
    <row r="220" spans="1:8">
      <c r="A220" s="51"/>
      <c r="B220" s="56" t="s">
        <v>276</v>
      </c>
      <c r="D220" s="1" t="s">
        <v>218</v>
      </c>
      <c r="E220" s="1">
        <v>12</v>
      </c>
      <c r="G220" s="54"/>
      <c r="H220" s="55">
        <f t="shared" si="4"/>
        <v>0</v>
      </c>
    </row>
    <row r="221" spans="1:8">
      <c r="A221" s="51"/>
      <c r="B221" s="56" t="s">
        <v>277</v>
      </c>
      <c r="D221" s="1" t="s">
        <v>218</v>
      </c>
      <c r="E221" s="1">
        <v>5</v>
      </c>
      <c r="G221" s="54"/>
      <c r="H221" s="55">
        <f t="shared" si="4"/>
        <v>0</v>
      </c>
    </row>
    <row r="222" spans="1:8">
      <c r="A222" s="51"/>
      <c r="B222" s="56" t="s">
        <v>278</v>
      </c>
      <c r="D222" s="1" t="s">
        <v>101</v>
      </c>
      <c r="E222" s="1">
        <v>5</v>
      </c>
      <c r="G222" s="54"/>
      <c r="H222" s="55">
        <f t="shared" si="4"/>
        <v>0</v>
      </c>
    </row>
    <row r="223" spans="1:8">
      <c r="A223" s="51"/>
      <c r="B223" s="56" t="s">
        <v>279</v>
      </c>
      <c r="D223" s="1" t="s">
        <v>101</v>
      </c>
      <c r="E223" s="1">
        <v>5</v>
      </c>
      <c r="G223" s="54"/>
      <c r="H223" s="55">
        <f t="shared" si="4"/>
        <v>0</v>
      </c>
    </row>
    <row r="224" spans="1:8">
      <c r="A224" s="51"/>
      <c r="B224" s="56" t="s">
        <v>280</v>
      </c>
      <c r="D224" s="1" t="s">
        <v>96</v>
      </c>
      <c r="E224" s="1">
        <v>2</v>
      </c>
      <c r="G224" s="54"/>
      <c r="H224" s="55">
        <f t="shared" si="4"/>
        <v>0</v>
      </c>
    </row>
    <row r="225" spans="1:8">
      <c r="A225" s="51"/>
      <c r="B225" s="56" t="s">
        <v>281</v>
      </c>
      <c r="D225" s="1" t="s">
        <v>96</v>
      </c>
      <c r="E225" s="1">
        <v>1</v>
      </c>
      <c r="G225" s="54"/>
      <c r="H225" s="55">
        <f t="shared" si="4"/>
        <v>0</v>
      </c>
    </row>
    <row r="226" spans="1:8">
      <c r="A226" s="51"/>
      <c r="B226" s="56" t="s">
        <v>282</v>
      </c>
      <c r="D226" s="1" t="s">
        <v>96</v>
      </c>
      <c r="E226" s="1">
        <v>1</v>
      </c>
      <c r="G226" s="54"/>
      <c r="H226" s="55">
        <f t="shared" si="4"/>
        <v>0</v>
      </c>
    </row>
    <row r="227" spans="1:8">
      <c r="A227" s="51"/>
      <c r="B227" s="56" t="s">
        <v>283</v>
      </c>
      <c r="D227" s="1" t="s">
        <v>101</v>
      </c>
      <c r="E227" s="1">
        <v>39</v>
      </c>
      <c r="G227" s="54"/>
      <c r="H227" s="55">
        <f t="shared" si="4"/>
        <v>0</v>
      </c>
    </row>
    <row r="228" spans="1:8">
      <c r="A228" s="51"/>
      <c r="B228" s="56" t="s">
        <v>284</v>
      </c>
      <c r="D228" s="1" t="s">
        <v>96</v>
      </c>
      <c r="E228" s="1">
        <v>1</v>
      </c>
      <c r="G228" s="54"/>
      <c r="H228" s="55">
        <f t="shared" si="4"/>
        <v>0</v>
      </c>
    </row>
    <row r="229" spans="1:8">
      <c r="A229" s="51"/>
      <c r="B229" s="56" t="s">
        <v>285</v>
      </c>
      <c r="D229" s="1" t="s">
        <v>96</v>
      </c>
      <c r="E229" s="1">
        <v>1</v>
      </c>
      <c r="G229" s="54"/>
      <c r="H229" s="55">
        <f t="shared" si="4"/>
        <v>0</v>
      </c>
    </row>
    <row r="230" spans="1:8">
      <c r="A230" s="51"/>
      <c r="B230" s="56"/>
      <c r="D230" s="90" t="s">
        <v>96</v>
      </c>
      <c r="E230" s="58">
        <v>1</v>
      </c>
      <c r="G230" s="54"/>
      <c r="H230" s="64">
        <f>+E230*G230</f>
        <v>0</v>
      </c>
    </row>
    <row r="231" spans="1:8">
      <c r="B231" s="73"/>
    </row>
    <row r="232" spans="1:8" ht="38.25">
      <c r="A232" s="51" t="s">
        <v>286</v>
      </c>
      <c r="B232" s="73" t="s">
        <v>287</v>
      </c>
      <c r="D232" s="1" t="s">
        <v>96</v>
      </c>
      <c r="E232" s="1">
        <v>1</v>
      </c>
      <c r="G232" s="54"/>
      <c r="H232" s="55">
        <f>E232*G232</f>
        <v>0</v>
      </c>
    </row>
    <row r="233" spans="1:8">
      <c r="B233" s="73"/>
    </row>
    <row r="234" spans="1:8" ht="38.25">
      <c r="A234" s="51" t="s">
        <v>288</v>
      </c>
      <c r="B234" s="56" t="s">
        <v>289</v>
      </c>
      <c r="E234" s="58"/>
      <c r="G234" s="64"/>
      <c r="H234" s="89"/>
    </row>
    <row r="235" spans="1:8" ht="25.5">
      <c r="A235" s="51"/>
      <c r="B235" s="56" t="s">
        <v>266</v>
      </c>
      <c r="E235" s="58"/>
      <c r="F235" s="177"/>
      <c r="G235" s="64"/>
      <c r="H235" s="89"/>
    </row>
    <row r="236" spans="1:8">
      <c r="A236" s="51"/>
      <c r="B236" s="56" t="s">
        <v>290</v>
      </c>
      <c r="D236" s="1" t="s">
        <v>101</v>
      </c>
      <c r="E236" s="58">
        <v>1</v>
      </c>
      <c r="G236" s="54"/>
      <c r="H236" s="55">
        <f>E236*G236</f>
        <v>0</v>
      </c>
    </row>
    <row r="237" spans="1:8">
      <c r="A237" s="51"/>
      <c r="B237" s="56" t="s">
        <v>268</v>
      </c>
      <c r="D237" s="1" t="s">
        <v>101</v>
      </c>
      <c r="E237" s="58">
        <v>1</v>
      </c>
      <c r="G237" s="54"/>
      <c r="H237" s="55">
        <f>E237*G237</f>
        <v>0</v>
      </c>
    </row>
    <row r="238" spans="1:8">
      <c r="A238" s="51"/>
      <c r="B238" s="56" t="s">
        <v>269</v>
      </c>
      <c r="D238" s="1" t="s">
        <v>101</v>
      </c>
      <c r="E238" s="58">
        <v>1</v>
      </c>
      <c r="G238" s="54"/>
      <c r="H238" s="55">
        <f>E238*G238</f>
        <v>0</v>
      </c>
    </row>
    <row r="239" spans="1:8">
      <c r="A239" s="51"/>
      <c r="B239" s="56" t="s">
        <v>270</v>
      </c>
      <c r="D239" s="1" t="s">
        <v>101</v>
      </c>
      <c r="E239" s="58">
        <v>1</v>
      </c>
      <c r="G239" s="54"/>
      <c r="H239" s="55">
        <f>E239*G239</f>
        <v>0</v>
      </c>
    </row>
    <row r="240" spans="1:8">
      <c r="A240" s="51"/>
      <c r="B240" s="56" t="s">
        <v>271</v>
      </c>
      <c r="D240" s="1" t="s">
        <v>101</v>
      </c>
      <c r="E240" s="58">
        <v>1</v>
      </c>
      <c r="G240" s="54"/>
      <c r="H240" s="55">
        <f>E240*G240</f>
        <v>0</v>
      </c>
    </row>
    <row r="241" spans="1:8">
      <c r="A241" s="51"/>
      <c r="B241" s="56" t="s">
        <v>272</v>
      </c>
      <c r="G241" s="55"/>
      <c r="H241" s="55"/>
    </row>
    <row r="242" spans="1:8">
      <c r="A242" s="51"/>
      <c r="B242" s="56" t="s">
        <v>291</v>
      </c>
      <c r="D242" s="1" t="s">
        <v>101</v>
      </c>
      <c r="E242" s="1">
        <v>12</v>
      </c>
      <c r="G242" s="54"/>
      <c r="H242" s="55">
        <f t="shared" ref="H242:H255" si="5">E242*G242</f>
        <v>0</v>
      </c>
    </row>
    <row r="243" spans="1:8">
      <c r="A243" s="51"/>
      <c r="B243" s="56" t="s">
        <v>292</v>
      </c>
      <c r="D243" s="1" t="s">
        <v>101</v>
      </c>
      <c r="E243" s="1">
        <v>3</v>
      </c>
      <c r="G243" s="54"/>
      <c r="H243" s="55">
        <f t="shared" si="5"/>
        <v>0</v>
      </c>
    </row>
    <row r="244" spans="1:8">
      <c r="A244" s="51"/>
      <c r="B244" s="56" t="s">
        <v>275</v>
      </c>
      <c r="D244" s="1" t="s">
        <v>96</v>
      </c>
      <c r="E244" s="1">
        <v>1</v>
      </c>
      <c r="G244" s="54"/>
      <c r="H244" s="55">
        <f t="shared" si="5"/>
        <v>0</v>
      </c>
    </row>
    <row r="245" spans="1:8">
      <c r="A245" s="51"/>
      <c r="B245" s="56" t="s">
        <v>276</v>
      </c>
      <c r="D245" s="1" t="s">
        <v>218</v>
      </c>
      <c r="E245" s="1">
        <v>4</v>
      </c>
      <c r="G245" s="54"/>
      <c r="H245" s="55">
        <f t="shared" si="5"/>
        <v>0</v>
      </c>
    </row>
    <row r="246" spans="1:8">
      <c r="A246" s="51"/>
      <c r="B246" s="56" t="s">
        <v>277</v>
      </c>
      <c r="D246" s="1" t="s">
        <v>218</v>
      </c>
      <c r="E246" s="1">
        <v>2</v>
      </c>
      <c r="G246" s="54"/>
      <c r="H246" s="55">
        <f t="shared" si="5"/>
        <v>0</v>
      </c>
    </row>
    <row r="247" spans="1:8">
      <c r="A247" s="51"/>
      <c r="B247" s="56" t="s">
        <v>278</v>
      </c>
      <c r="D247" s="1" t="s">
        <v>101</v>
      </c>
      <c r="E247" s="1">
        <v>2</v>
      </c>
      <c r="G247" s="54"/>
      <c r="H247" s="55">
        <f t="shared" si="5"/>
        <v>0</v>
      </c>
    </row>
    <row r="248" spans="1:8">
      <c r="A248" s="51"/>
      <c r="B248" s="56" t="s">
        <v>279</v>
      </c>
      <c r="D248" s="1" t="s">
        <v>101</v>
      </c>
      <c r="E248" s="1">
        <v>5</v>
      </c>
      <c r="G248" s="54"/>
      <c r="H248" s="55">
        <f t="shared" si="5"/>
        <v>0</v>
      </c>
    </row>
    <row r="249" spans="1:8">
      <c r="A249" s="51"/>
      <c r="B249" s="56" t="s">
        <v>280</v>
      </c>
      <c r="D249" s="1" t="s">
        <v>96</v>
      </c>
      <c r="E249" s="1">
        <v>2</v>
      </c>
      <c r="G249" s="54"/>
      <c r="H249" s="55">
        <f t="shared" si="5"/>
        <v>0</v>
      </c>
    </row>
    <row r="250" spans="1:8">
      <c r="A250" s="51"/>
      <c r="B250" s="56" t="s">
        <v>281</v>
      </c>
      <c r="D250" s="1" t="s">
        <v>96</v>
      </c>
      <c r="E250" s="1">
        <v>1</v>
      </c>
      <c r="G250" s="54"/>
      <c r="H250" s="55">
        <f t="shared" si="5"/>
        <v>0</v>
      </c>
    </row>
    <row r="251" spans="1:8">
      <c r="A251" s="51"/>
      <c r="B251" s="56" t="s">
        <v>282</v>
      </c>
      <c r="D251" s="1" t="s">
        <v>96</v>
      </c>
      <c r="E251" s="1">
        <v>1</v>
      </c>
      <c r="G251" s="54"/>
      <c r="H251" s="55">
        <f t="shared" si="5"/>
        <v>0</v>
      </c>
    </row>
    <row r="252" spans="1:8">
      <c r="A252" s="51"/>
      <c r="B252" s="56" t="s">
        <v>293</v>
      </c>
      <c r="D252" s="1" t="s">
        <v>96</v>
      </c>
      <c r="E252" s="1">
        <v>1</v>
      </c>
      <c r="G252" s="54"/>
      <c r="H252" s="55">
        <f t="shared" si="5"/>
        <v>0</v>
      </c>
    </row>
    <row r="253" spans="1:8">
      <c r="A253" s="51"/>
      <c r="B253" s="56" t="s">
        <v>283</v>
      </c>
      <c r="D253" s="1" t="s">
        <v>101</v>
      </c>
      <c r="E253" s="1">
        <v>15</v>
      </c>
      <c r="G253" s="54"/>
      <c r="H253" s="55">
        <f t="shared" si="5"/>
        <v>0</v>
      </c>
    </row>
    <row r="254" spans="1:8">
      <c r="A254" s="51"/>
      <c r="B254" s="56" t="s">
        <v>284</v>
      </c>
      <c r="D254" s="1" t="s">
        <v>96</v>
      </c>
      <c r="E254" s="1">
        <v>1</v>
      </c>
      <c r="G254" s="54"/>
      <c r="H254" s="55">
        <f t="shared" si="5"/>
        <v>0</v>
      </c>
    </row>
    <row r="255" spans="1:8">
      <c r="A255" s="51"/>
      <c r="B255" s="56" t="s">
        <v>285</v>
      </c>
      <c r="D255" s="1" t="s">
        <v>96</v>
      </c>
      <c r="E255" s="1">
        <v>1</v>
      </c>
      <c r="G255" s="54"/>
      <c r="H255" s="55">
        <f t="shared" si="5"/>
        <v>0</v>
      </c>
    </row>
    <row r="256" spans="1:8">
      <c r="A256" s="51"/>
      <c r="B256" s="56"/>
      <c r="D256" s="90" t="s">
        <v>96</v>
      </c>
      <c r="E256" s="58">
        <v>1</v>
      </c>
      <c r="G256" s="54"/>
      <c r="H256" s="64" t="s">
        <v>20</v>
      </c>
    </row>
    <row r="258" spans="1:8">
      <c r="A258" s="51" t="s">
        <v>294</v>
      </c>
      <c r="B258" s="56" t="s">
        <v>295</v>
      </c>
      <c r="D258" s="90"/>
      <c r="E258" s="58"/>
      <c r="G258" s="55"/>
      <c r="H258" s="55"/>
    </row>
    <row r="259" spans="1:8">
      <c r="A259" s="51"/>
      <c r="B259" s="56" t="s">
        <v>296</v>
      </c>
      <c r="D259" s="90"/>
      <c r="E259" s="58"/>
      <c r="G259" s="55"/>
      <c r="H259" s="55"/>
    </row>
    <row r="260" spans="1:8">
      <c r="A260" s="51"/>
      <c r="B260" s="56" t="s">
        <v>297</v>
      </c>
      <c r="D260" s="90"/>
      <c r="E260" s="58"/>
      <c r="G260" s="55"/>
      <c r="H260" s="55"/>
    </row>
    <row r="261" spans="1:8">
      <c r="A261" s="51"/>
      <c r="B261" s="56" t="s">
        <v>298</v>
      </c>
      <c r="D261" s="90"/>
      <c r="E261" s="58"/>
      <c r="G261" s="55"/>
      <c r="H261" s="55"/>
    </row>
    <row r="262" spans="1:8">
      <c r="A262" s="51"/>
      <c r="B262" s="56" t="s">
        <v>299</v>
      </c>
      <c r="D262" s="90"/>
      <c r="E262" s="58"/>
      <c r="G262" s="55"/>
      <c r="H262" s="55"/>
    </row>
    <row r="263" spans="1:8">
      <c r="A263" s="51"/>
      <c r="B263" s="56" t="s">
        <v>300</v>
      </c>
      <c r="D263" s="90"/>
      <c r="E263" s="58"/>
      <c r="G263" s="55"/>
      <c r="H263" s="55"/>
    </row>
    <row r="264" spans="1:8">
      <c r="A264" s="51"/>
      <c r="B264" s="56" t="s">
        <v>301</v>
      </c>
      <c r="D264" s="90"/>
      <c r="E264" s="58"/>
      <c r="G264" s="55"/>
      <c r="H264" s="55"/>
    </row>
    <row r="265" spans="1:8">
      <c r="A265" s="51"/>
      <c r="B265" s="56" t="s">
        <v>302</v>
      </c>
      <c r="D265" s="90"/>
      <c r="E265" s="58"/>
      <c r="G265" s="55"/>
      <c r="H265" s="55"/>
    </row>
    <row r="266" spans="1:8" ht="25.5">
      <c r="A266" s="51"/>
      <c r="B266" s="56" t="s">
        <v>303</v>
      </c>
      <c r="D266" s="90"/>
      <c r="E266" s="58"/>
      <c r="G266" s="55"/>
      <c r="H266" s="55"/>
    </row>
    <row r="267" spans="1:8">
      <c r="A267" s="51"/>
      <c r="B267" s="56" t="s">
        <v>304</v>
      </c>
      <c r="D267" s="90"/>
      <c r="E267" s="58"/>
      <c r="G267" s="55"/>
      <c r="H267" s="55"/>
    </row>
    <row r="268" spans="1:8">
      <c r="A268" s="51"/>
      <c r="B268" s="56" t="s">
        <v>305</v>
      </c>
      <c r="D268" s="90"/>
      <c r="E268" s="58"/>
      <c r="G268" s="55"/>
      <c r="H268" s="55"/>
    </row>
    <row r="269" spans="1:8" ht="25.5">
      <c r="A269" s="51"/>
      <c r="B269" s="56" t="s">
        <v>306</v>
      </c>
      <c r="D269" s="90"/>
      <c r="E269" s="58"/>
      <c r="G269" s="55"/>
      <c r="H269" s="55"/>
    </row>
    <row r="270" spans="1:8">
      <c r="A270" s="51"/>
      <c r="B270" s="56" t="s">
        <v>307</v>
      </c>
      <c r="D270" s="90"/>
      <c r="E270" s="58"/>
      <c r="G270" s="55"/>
      <c r="H270" s="55"/>
    </row>
    <row r="271" spans="1:8">
      <c r="A271" s="51"/>
      <c r="B271" s="56" t="s">
        <v>308</v>
      </c>
      <c r="D271" s="90"/>
      <c r="E271" s="58"/>
      <c r="G271" s="55"/>
      <c r="H271" s="55"/>
    </row>
    <row r="272" spans="1:8" ht="38.25">
      <c r="A272" s="51"/>
      <c r="B272" s="56" t="s">
        <v>309</v>
      </c>
      <c r="D272" s="90" t="s">
        <v>101</v>
      </c>
      <c r="E272" s="58">
        <v>1</v>
      </c>
      <c r="F272" s="177"/>
      <c r="G272" s="54"/>
      <c r="H272" s="55">
        <f>E272*G272</f>
        <v>0</v>
      </c>
    </row>
    <row r="274" spans="1:8" ht="15.75">
      <c r="A274" s="25" t="s">
        <v>263</v>
      </c>
      <c r="B274" s="19" t="s">
        <v>310</v>
      </c>
      <c r="H274" s="66">
        <f>SUM(H208:H273)</f>
        <v>0</v>
      </c>
    </row>
    <row r="276" spans="1:8" ht="15.75">
      <c r="A276" s="44" t="s">
        <v>11</v>
      </c>
      <c r="B276" s="45" t="s">
        <v>12</v>
      </c>
      <c r="C276" s="45"/>
      <c r="D276" s="45"/>
      <c r="E276" s="17"/>
    </row>
    <row r="277" spans="1:8" ht="15">
      <c r="A277" s="69"/>
      <c r="B277" s="24"/>
      <c r="C277" s="24"/>
      <c r="D277" s="24"/>
    </row>
    <row r="278" spans="1:8">
      <c r="A278" s="51" t="s">
        <v>311</v>
      </c>
      <c r="B278" s="56" t="s">
        <v>312</v>
      </c>
      <c r="C278" s="53"/>
      <c r="G278" s="1"/>
      <c r="H278" s="1"/>
    </row>
    <row r="279" spans="1:8" ht="38.25">
      <c r="A279" s="51"/>
      <c r="B279" s="56" t="s">
        <v>313</v>
      </c>
      <c r="C279" s="53"/>
      <c r="D279" s="1" t="s">
        <v>101</v>
      </c>
      <c r="E279" s="58">
        <v>1</v>
      </c>
      <c r="F279" s="177"/>
      <c r="G279" s="54"/>
      <c r="H279" s="55">
        <f>E279*G279</f>
        <v>0</v>
      </c>
    </row>
    <row r="280" spans="1:8" ht="25.5">
      <c r="A280" s="51"/>
      <c r="B280" s="56" t="s">
        <v>314</v>
      </c>
      <c r="C280" s="53"/>
      <c r="D280" s="1" t="s">
        <v>101</v>
      </c>
      <c r="E280" s="58">
        <v>1</v>
      </c>
      <c r="G280" s="54"/>
      <c r="H280" s="55">
        <f>E280*G280</f>
        <v>0</v>
      </c>
    </row>
    <row r="281" spans="1:8">
      <c r="A281" s="51"/>
      <c r="B281" s="56" t="s">
        <v>315</v>
      </c>
      <c r="C281" s="53"/>
      <c r="D281" s="1" t="s">
        <v>101</v>
      </c>
      <c r="E281" s="58">
        <v>1</v>
      </c>
      <c r="G281" s="54"/>
      <c r="H281" s="55">
        <f>E281*G281</f>
        <v>0</v>
      </c>
    </row>
    <row r="282" spans="1:8">
      <c r="A282" s="51"/>
      <c r="B282" s="56" t="s">
        <v>316</v>
      </c>
      <c r="C282" s="53"/>
      <c r="D282" s="1" t="s">
        <v>96</v>
      </c>
      <c r="E282" s="58">
        <v>1</v>
      </c>
      <c r="G282" s="54"/>
      <c r="H282" s="55">
        <f>E282*G282</f>
        <v>0</v>
      </c>
    </row>
    <row r="283" spans="1:8">
      <c r="A283" s="51"/>
      <c r="B283" s="56"/>
      <c r="C283" s="53"/>
      <c r="E283" s="58"/>
      <c r="G283" s="54"/>
      <c r="H283" s="55"/>
    </row>
    <row r="284" spans="1:8" ht="25.5">
      <c r="A284" s="51" t="s">
        <v>317</v>
      </c>
      <c r="B284" s="56" t="s">
        <v>318</v>
      </c>
      <c r="C284" s="53"/>
      <c r="G284" s="1"/>
      <c r="H284" s="1"/>
    </row>
    <row r="285" spans="1:8">
      <c r="A285" s="51"/>
      <c r="B285" s="56" t="s">
        <v>319</v>
      </c>
      <c r="C285" s="53"/>
      <c r="D285" s="1" t="s">
        <v>120</v>
      </c>
      <c r="E285" s="58">
        <v>90</v>
      </c>
      <c r="G285" s="54"/>
      <c r="H285" s="55">
        <f>E285*G285</f>
        <v>0</v>
      </c>
    </row>
    <row r="286" spans="1:8">
      <c r="A286" s="51"/>
      <c r="B286" s="56" t="s">
        <v>320</v>
      </c>
      <c r="C286" s="53"/>
      <c r="D286" s="1" t="s">
        <v>120</v>
      </c>
      <c r="E286" s="58">
        <v>320</v>
      </c>
      <c r="G286" s="54"/>
      <c r="H286" s="55">
        <f>E286*G286</f>
        <v>0</v>
      </c>
    </row>
    <row r="287" spans="1:8">
      <c r="A287" s="51"/>
      <c r="B287" s="56" t="s">
        <v>321</v>
      </c>
      <c r="C287" s="53"/>
      <c r="D287" s="1" t="s">
        <v>120</v>
      </c>
      <c r="E287" s="58">
        <v>300</v>
      </c>
      <c r="G287" s="54"/>
      <c r="H287" s="55">
        <f>E287*G287</f>
        <v>0</v>
      </c>
    </row>
    <row r="288" spans="1:8">
      <c r="A288" s="51"/>
      <c r="B288" s="56"/>
      <c r="C288" s="53"/>
      <c r="E288" s="58"/>
      <c r="G288" s="55"/>
      <c r="H288" s="55"/>
    </row>
    <row r="289" spans="1:8">
      <c r="A289" s="51" t="s">
        <v>322</v>
      </c>
      <c r="B289" s="56" t="s">
        <v>323</v>
      </c>
      <c r="C289" s="53"/>
      <c r="G289" s="1"/>
      <c r="H289" s="1"/>
    </row>
    <row r="290" spans="1:8">
      <c r="A290" s="51"/>
      <c r="B290" s="56" t="s">
        <v>324</v>
      </c>
      <c r="C290" s="53"/>
      <c r="D290" s="1" t="s">
        <v>101</v>
      </c>
      <c r="E290" s="58">
        <v>1</v>
      </c>
      <c r="G290" s="54"/>
      <c r="H290" s="55">
        <f t="shared" ref="H290:H295" si="6">E290*G290</f>
        <v>0</v>
      </c>
    </row>
    <row r="291" spans="1:8">
      <c r="A291" s="51"/>
      <c r="B291" s="56" t="s">
        <v>325</v>
      </c>
      <c r="C291" s="53"/>
      <c r="D291" s="1" t="s">
        <v>101</v>
      </c>
      <c r="E291" s="58">
        <v>3</v>
      </c>
      <c r="G291" s="54"/>
      <c r="H291" s="55">
        <f t="shared" si="6"/>
        <v>0</v>
      </c>
    </row>
    <row r="292" spans="1:8">
      <c r="A292" s="51"/>
      <c r="B292" s="56" t="s">
        <v>326</v>
      </c>
      <c r="C292" s="53"/>
      <c r="D292" s="1" t="s">
        <v>101</v>
      </c>
      <c r="E292" s="58">
        <v>1</v>
      </c>
      <c r="G292" s="54"/>
      <c r="H292" s="55">
        <f t="shared" si="6"/>
        <v>0</v>
      </c>
    </row>
    <row r="293" spans="1:8">
      <c r="A293" s="51"/>
      <c r="B293" s="56" t="s">
        <v>327</v>
      </c>
      <c r="C293" s="53"/>
      <c r="D293" s="1" t="s">
        <v>101</v>
      </c>
      <c r="E293" s="58">
        <v>5</v>
      </c>
      <c r="G293" s="54"/>
      <c r="H293" s="55">
        <f t="shared" si="6"/>
        <v>0</v>
      </c>
    </row>
    <row r="294" spans="1:8">
      <c r="A294" s="51"/>
      <c r="B294" s="56" t="s">
        <v>328</v>
      </c>
      <c r="C294" s="53"/>
      <c r="D294" s="1" t="s">
        <v>101</v>
      </c>
      <c r="E294" s="58">
        <v>1</v>
      </c>
      <c r="G294" s="54"/>
      <c r="H294" s="55">
        <f t="shared" si="6"/>
        <v>0</v>
      </c>
    </row>
    <row r="295" spans="1:8">
      <c r="A295" s="51"/>
      <c r="B295" s="56" t="s">
        <v>329</v>
      </c>
      <c r="C295" s="53"/>
      <c r="D295" s="1" t="s">
        <v>101</v>
      </c>
      <c r="E295" s="58">
        <v>1</v>
      </c>
      <c r="G295" s="54"/>
      <c r="H295" s="55">
        <f t="shared" si="6"/>
        <v>0</v>
      </c>
    </row>
    <row r="296" spans="1:8">
      <c r="E296" s="58"/>
      <c r="G296" s="55"/>
      <c r="H296" s="55"/>
    </row>
    <row r="297" spans="1:8" ht="38.25">
      <c r="A297" s="51" t="s">
        <v>330</v>
      </c>
      <c r="B297" s="56" t="s">
        <v>331</v>
      </c>
      <c r="C297" s="53"/>
      <c r="D297" s="1" t="s">
        <v>101</v>
      </c>
      <c r="E297" s="58">
        <v>30</v>
      </c>
      <c r="G297" s="54"/>
      <c r="H297" s="55">
        <f>E297*G297</f>
        <v>0</v>
      </c>
    </row>
    <row r="298" spans="1:8">
      <c r="E298" s="58"/>
      <c r="G298" s="55"/>
      <c r="H298" s="55"/>
    </row>
    <row r="299" spans="1:8" ht="25.5">
      <c r="A299" s="51" t="s">
        <v>332</v>
      </c>
      <c r="B299" s="56" t="s">
        <v>333</v>
      </c>
      <c r="C299" s="53"/>
      <c r="D299" s="1" t="s">
        <v>101</v>
      </c>
      <c r="E299" s="58">
        <v>3</v>
      </c>
      <c r="G299" s="54"/>
      <c r="H299" s="55">
        <f>E299*G299</f>
        <v>0</v>
      </c>
    </row>
    <row r="300" spans="1:8">
      <c r="E300" s="58"/>
      <c r="G300" s="55"/>
      <c r="H300" s="55"/>
    </row>
    <row r="301" spans="1:8">
      <c r="A301" s="51" t="s">
        <v>334</v>
      </c>
      <c r="B301" s="56" t="s">
        <v>335</v>
      </c>
      <c r="C301" s="53"/>
      <c r="G301" s="1"/>
      <c r="H301" s="1"/>
    </row>
    <row r="302" spans="1:8">
      <c r="B302" s="1" t="s">
        <v>336</v>
      </c>
      <c r="D302" s="1" t="s">
        <v>101</v>
      </c>
      <c r="E302" s="58">
        <v>2</v>
      </c>
      <c r="G302" s="54"/>
      <c r="H302" s="55">
        <f>E302*G302</f>
        <v>0</v>
      </c>
    </row>
    <row r="303" spans="1:8">
      <c r="E303" s="58"/>
      <c r="G303" s="55"/>
      <c r="H303" s="55"/>
    </row>
    <row r="304" spans="1:8" ht="25.5">
      <c r="A304" s="51" t="s">
        <v>337</v>
      </c>
      <c r="B304" s="56" t="s">
        <v>338</v>
      </c>
      <c r="C304" s="53"/>
      <c r="D304" s="1" t="s">
        <v>101</v>
      </c>
      <c r="E304" s="58">
        <v>8</v>
      </c>
      <c r="G304" s="54"/>
      <c r="H304" s="55">
        <f>E304*G304</f>
        <v>0</v>
      </c>
    </row>
    <row r="305" spans="1:8">
      <c r="E305" s="58"/>
      <c r="G305" s="55"/>
      <c r="H305" s="55"/>
    </row>
    <row r="306" spans="1:8" ht="25.5">
      <c r="A306" s="51" t="s">
        <v>339</v>
      </c>
      <c r="B306" s="56" t="s">
        <v>340</v>
      </c>
      <c r="C306" s="53"/>
      <c r="D306" s="1" t="s">
        <v>101</v>
      </c>
      <c r="E306" s="58">
        <v>5</v>
      </c>
      <c r="G306" s="54"/>
      <c r="H306" s="55">
        <f>E306*G306</f>
        <v>0</v>
      </c>
    </row>
    <row r="307" spans="1:8">
      <c r="A307" s="51"/>
      <c r="B307" s="56"/>
      <c r="C307" s="53"/>
      <c r="E307" s="58"/>
      <c r="G307" s="55"/>
      <c r="H307" s="55"/>
    </row>
    <row r="308" spans="1:8" ht="52.5">
      <c r="A308" s="51" t="s">
        <v>341</v>
      </c>
      <c r="B308" s="56" t="s">
        <v>342</v>
      </c>
      <c r="C308" s="53"/>
      <c r="G308" s="55"/>
      <c r="H308" s="55"/>
    </row>
    <row r="309" spans="1:8">
      <c r="B309" s="1" t="s">
        <v>343</v>
      </c>
      <c r="D309" s="1" t="s">
        <v>101</v>
      </c>
      <c r="E309" s="58">
        <v>1</v>
      </c>
      <c r="G309" s="54"/>
      <c r="H309" s="55">
        <f>E309*G309</f>
        <v>0</v>
      </c>
    </row>
    <row r="310" spans="1:8">
      <c r="B310" s="1" t="s">
        <v>344</v>
      </c>
      <c r="D310" s="1" t="s">
        <v>101</v>
      </c>
      <c r="E310" s="58">
        <v>1</v>
      </c>
      <c r="G310" s="54"/>
      <c r="H310" s="55">
        <f>E310*G310</f>
        <v>0</v>
      </c>
    </row>
    <row r="311" spans="1:8">
      <c r="B311" s="1" t="s">
        <v>345</v>
      </c>
      <c r="D311" s="1" t="s">
        <v>101</v>
      </c>
      <c r="E311" s="58">
        <v>1</v>
      </c>
      <c r="G311" s="54"/>
      <c r="H311" s="55">
        <f>E311*G311</f>
        <v>0</v>
      </c>
    </row>
    <row r="312" spans="1:8">
      <c r="B312" s="1" t="s">
        <v>346</v>
      </c>
      <c r="D312" s="1" t="s">
        <v>101</v>
      </c>
      <c r="E312" s="58">
        <v>1</v>
      </c>
      <c r="G312" s="54"/>
      <c r="H312" s="55">
        <f>E312*G312</f>
        <v>0</v>
      </c>
    </row>
    <row r="313" spans="1:8">
      <c r="A313" s="51"/>
      <c r="B313" s="56"/>
      <c r="C313" s="53"/>
      <c r="E313" s="58"/>
      <c r="G313" s="55"/>
      <c r="H313" s="55"/>
    </row>
    <row r="314" spans="1:8" ht="51">
      <c r="A314" s="51" t="s">
        <v>347</v>
      </c>
      <c r="B314" s="56" t="s">
        <v>348</v>
      </c>
      <c r="C314" s="53"/>
      <c r="D314" s="1" t="s">
        <v>96</v>
      </c>
      <c r="E314" s="58">
        <v>1</v>
      </c>
      <c r="G314" s="54"/>
      <c r="H314" s="55">
        <f>E314*G314</f>
        <v>0</v>
      </c>
    </row>
    <row r="315" spans="1:8">
      <c r="A315" s="51"/>
      <c r="B315" s="56"/>
      <c r="C315" s="53"/>
      <c r="E315" s="58"/>
      <c r="G315" s="55"/>
      <c r="H315" s="55"/>
    </row>
    <row r="316" spans="1:8" ht="15.75">
      <c r="A316" s="25" t="s">
        <v>349</v>
      </c>
      <c r="B316" s="19" t="s">
        <v>350</v>
      </c>
      <c r="H316" s="66">
        <f>SUM(H277:H315)</f>
        <v>0</v>
      </c>
    </row>
    <row r="318" spans="1:8" ht="15.75">
      <c r="A318" s="44" t="s">
        <v>13</v>
      </c>
      <c r="B318" s="45" t="s">
        <v>14</v>
      </c>
      <c r="C318" s="45"/>
      <c r="D318" s="45"/>
      <c r="E318" s="17"/>
      <c r="F318" s="17"/>
      <c r="G318" s="20"/>
      <c r="H318" s="20"/>
    </row>
    <row r="319" spans="1:8" ht="15.75">
      <c r="A319" s="44"/>
      <c r="B319" s="45"/>
      <c r="C319" s="45"/>
      <c r="D319" s="45"/>
      <c r="E319" s="17"/>
      <c r="F319" s="17"/>
      <c r="G319" s="20"/>
      <c r="H319" s="20"/>
    </row>
    <row r="320" spans="1:8" ht="38.25">
      <c r="A320" s="59" t="s">
        <v>351</v>
      </c>
      <c r="B320" s="91" t="s">
        <v>352</v>
      </c>
      <c r="C320" s="53"/>
      <c r="D320" s="57"/>
      <c r="E320" s="58"/>
      <c r="G320" s="55"/>
      <c r="H320" s="55"/>
    </row>
    <row r="321" spans="1:8">
      <c r="A321" s="51"/>
      <c r="B321" s="16" t="s">
        <v>1246</v>
      </c>
      <c r="C321" s="53"/>
      <c r="D321" s="57" t="s">
        <v>120</v>
      </c>
      <c r="E321" s="58">
        <v>2000</v>
      </c>
      <c r="G321" s="54"/>
      <c r="H321" s="55">
        <f>E321*G321</f>
        <v>0</v>
      </c>
    </row>
    <row r="322" spans="1:8" ht="15">
      <c r="A322" s="6"/>
      <c r="B322" s="8"/>
      <c r="C322" s="8"/>
      <c r="D322" s="8"/>
      <c r="E322" s="9"/>
      <c r="F322" s="10"/>
      <c r="G322" s="11"/>
      <c r="H322" s="11"/>
    </row>
    <row r="323" spans="1:8" ht="38.25">
      <c r="A323" s="51" t="s">
        <v>354</v>
      </c>
      <c r="B323" s="91" t="s">
        <v>1247</v>
      </c>
      <c r="C323" s="53"/>
      <c r="D323" s="57"/>
      <c r="E323" s="58"/>
      <c r="G323" s="55"/>
      <c r="H323" s="55"/>
    </row>
    <row r="324" spans="1:8">
      <c r="A324" s="51"/>
      <c r="B324" s="16" t="s">
        <v>355</v>
      </c>
      <c r="C324" s="53"/>
      <c r="D324" s="57" t="s">
        <v>218</v>
      </c>
      <c r="E324" s="58">
        <v>2</v>
      </c>
      <c r="G324" s="54"/>
      <c r="H324" s="55">
        <f>E324*G324</f>
        <v>0</v>
      </c>
    </row>
    <row r="325" spans="1:8">
      <c r="A325" s="51"/>
      <c r="B325" s="16" t="s">
        <v>356</v>
      </c>
      <c r="C325" s="53"/>
      <c r="D325" s="57" t="s">
        <v>218</v>
      </c>
      <c r="E325" s="58">
        <v>24</v>
      </c>
      <c r="G325" s="54"/>
      <c r="H325" s="55">
        <f>E325*G325</f>
        <v>0</v>
      </c>
    </row>
    <row r="326" spans="1:8">
      <c r="A326" s="51"/>
      <c r="B326" s="16" t="s">
        <v>357</v>
      </c>
      <c r="C326" s="53"/>
      <c r="D326" s="57" t="s">
        <v>218</v>
      </c>
      <c r="E326" s="58">
        <v>18</v>
      </c>
      <c r="G326" s="54"/>
      <c r="H326" s="55">
        <f>E326*G326</f>
        <v>0</v>
      </c>
    </row>
    <row r="327" spans="1:8">
      <c r="A327" s="51"/>
      <c r="B327" s="16" t="s">
        <v>358</v>
      </c>
      <c r="C327" s="53"/>
      <c r="D327" s="57" t="s">
        <v>218</v>
      </c>
      <c r="E327" s="58">
        <v>2</v>
      </c>
      <c r="G327" s="54"/>
      <c r="H327" s="55">
        <f>E327*G327</f>
        <v>0</v>
      </c>
    </row>
    <row r="328" spans="1:8">
      <c r="A328" s="51"/>
      <c r="B328" s="16"/>
      <c r="C328" s="53"/>
      <c r="D328" s="57"/>
      <c r="E328" s="58"/>
      <c r="G328" s="55"/>
      <c r="H328" s="55"/>
    </row>
    <row r="329" spans="1:8" ht="25.5">
      <c r="A329" s="51" t="s">
        <v>359</v>
      </c>
      <c r="B329" s="91" t="s">
        <v>360</v>
      </c>
      <c r="C329" s="53"/>
      <c r="D329" s="72"/>
      <c r="E329" s="72"/>
      <c r="F329" s="72"/>
      <c r="G329" s="72"/>
      <c r="H329" s="72"/>
    </row>
    <row r="330" spans="1:8">
      <c r="A330" s="92"/>
      <c r="B330" s="93" t="s">
        <v>361</v>
      </c>
      <c r="D330" s="57" t="s">
        <v>120</v>
      </c>
      <c r="E330" s="58">
        <v>2000</v>
      </c>
      <c r="G330" s="54"/>
      <c r="H330" s="55">
        <f>E330*G330</f>
        <v>0</v>
      </c>
    </row>
    <row r="331" spans="1:8">
      <c r="A331" s="51"/>
      <c r="B331" s="16"/>
      <c r="C331" s="53"/>
      <c r="D331" s="57"/>
      <c r="E331" s="58"/>
      <c r="G331" s="55"/>
      <c r="H331" s="55"/>
    </row>
    <row r="332" spans="1:8" ht="25.5">
      <c r="A332" s="59" t="s">
        <v>362</v>
      </c>
      <c r="B332" s="91" t="s">
        <v>363</v>
      </c>
      <c r="C332" s="53"/>
      <c r="D332" s="57"/>
      <c r="E332" s="58"/>
      <c r="G332" s="55"/>
      <c r="H332" s="55"/>
    </row>
    <row r="333" spans="1:8">
      <c r="A333" s="51"/>
      <c r="B333" s="10" t="s">
        <v>364</v>
      </c>
      <c r="C333" s="53"/>
      <c r="D333" s="57" t="s">
        <v>101</v>
      </c>
      <c r="E333" s="58">
        <v>2</v>
      </c>
      <c r="G333" s="54"/>
      <c r="H333" s="55">
        <f>E333*G333</f>
        <v>0</v>
      </c>
    </row>
    <row r="334" spans="1:8">
      <c r="A334" s="51"/>
      <c r="B334" s="10" t="s">
        <v>1248</v>
      </c>
      <c r="C334" s="53"/>
      <c r="D334" s="57" t="s">
        <v>101</v>
      </c>
      <c r="E334" s="58">
        <v>2</v>
      </c>
      <c r="G334" s="54"/>
      <c r="H334" s="55">
        <f>E334*G334</f>
        <v>0</v>
      </c>
    </row>
    <row r="335" spans="1:8">
      <c r="A335" s="51"/>
      <c r="B335" s="10" t="s">
        <v>366</v>
      </c>
      <c r="C335" s="53"/>
      <c r="D335" s="57" t="s">
        <v>101</v>
      </c>
      <c r="E335" s="58">
        <v>40</v>
      </c>
      <c r="G335" s="54"/>
      <c r="H335" s="55">
        <f>E335*G335</f>
        <v>0</v>
      </c>
    </row>
    <row r="336" spans="1:8">
      <c r="A336" s="51"/>
      <c r="B336" s="94" t="s">
        <v>367</v>
      </c>
      <c r="C336" s="53"/>
      <c r="D336" s="57" t="s">
        <v>101</v>
      </c>
      <c r="E336" s="58">
        <v>1</v>
      </c>
      <c r="G336" s="54"/>
      <c r="H336" s="55">
        <f>E336*G336</f>
        <v>0</v>
      </c>
    </row>
    <row r="337" spans="1:8">
      <c r="A337" s="51"/>
      <c r="B337" s="95" t="s">
        <v>368</v>
      </c>
      <c r="C337" s="53"/>
      <c r="D337" s="57" t="s">
        <v>101</v>
      </c>
      <c r="E337" s="58">
        <v>2</v>
      </c>
      <c r="G337" s="54"/>
      <c r="H337" s="55">
        <f>E337*G337</f>
        <v>0</v>
      </c>
    </row>
    <row r="338" spans="1:8">
      <c r="A338" s="51"/>
      <c r="B338" s="94" t="s">
        <v>369</v>
      </c>
      <c r="C338" s="53"/>
      <c r="D338" s="57"/>
      <c r="E338" s="58">
        <v>1</v>
      </c>
      <c r="G338" s="55"/>
      <c r="H338" s="55"/>
    </row>
    <row r="339" spans="1:8">
      <c r="A339" s="51"/>
      <c r="B339" s="94"/>
      <c r="C339" s="53"/>
      <c r="D339" s="57"/>
      <c r="E339" s="58"/>
      <c r="G339" s="55"/>
      <c r="H339" s="55"/>
    </row>
    <row r="340" spans="1:8" ht="51">
      <c r="A340" s="51" t="s">
        <v>370</v>
      </c>
      <c r="B340" s="56" t="s">
        <v>371</v>
      </c>
      <c r="C340" s="53"/>
      <c r="G340" s="1"/>
      <c r="H340" s="1"/>
    </row>
    <row r="341" spans="1:8">
      <c r="A341" s="60"/>
      <c r="B341" s="56" t="s">
        <v>194</v>
      </c>
      <c r="D341" s="1" t="s">
        <v>120</v>
      </c>
      <c r="E341" s="58">
        <v>20</v>
      </c>
      <c r="G341" s="54"/>
      <c r="H341" s="55">
        <f>E341*G341</f>
        <v>0</v>
      </c>
    </row>
    <row r="342" spans="1:8">
      <c r="A342" s="60"/>
      <c r="B342" s="56" t="s">
        <v>195</v>
      </c>
      <c r="D342" s="1" t="s">
        <v>120</v>
      </c>
      <c r="E342" s="58">
        <v>60</v>
      </c>
      <c r="G342" s="54"/>
      <c r="H342" s="55">
        <f>E342*G342</f>
        <v>0</v>
      </c>
    </row>
    <row r="343" spans="1:8">
      <c r="A343" s="51"/>
      <c r="B343" s="91"/>
      <c r="C343" s="53"/>
      <c r="D343" s="57"/>
      <c r="E343" s="58"/>
      <c r="G343" s="55"/>
      <c r="H343" s="55"/>
    </row>
    <row r="344" spans="1:8" ht="25.5">
      <c r="A344" s="59" t="s">
        <v>372</v>
      </c>
      <c r="B344" s="91" t="s">
        <v>373</v>
      </c>
      <c r="C344" s="53"/>
      <c r="D344" s="57" t="s">
        <v>101</v>
      </c>
      <c r="E344" s="58">
        <v>40</v>
      </c>
      <c r="G344" s="54"/>
      <c r="H344" s="55">
        <f>E344*G344</f>
        <v>0</v>
      </c>
    </row>
    <row r="345" spans="1:8">
      <c r="A345" s="92"/>
      <c r="B345" s="96"/>
      <c r="E345" s="58"/>
      <c r="G345" s="55"/>
      <c r="H345" s="55"/>
    </row>
    <row r="346" spans="1:8" ht="25.5">
      <c r="A346" s="51" t="s">
        <v>374</v>
      </c>
      <c r="B346" s="93" t="s">
        <v>375</v>
      </c>
      <c r="D346" s="1" t="s">
        <v>101</v>
      </c>
      <c r="E346" s="58">
        <v>40</v>
      </c>
      <c r="G346" s="54"/>
      <c r="H346" s="55">
        <f>E346*G346</f>
        <v>0</v>
      </c>
    </row>
    <row r="347" spans="1:8">
      <c r="A347" s="92"/>
      <c r="B347" s="96"/>
      <c r="E347" s="58"/>
      <c r="G347" s="55"/>
      <c r="H347" s="55"/>
    </row>
    <row r="348" spans="1:8" ht="15.75">
      <c r="A348" s="44" t="s">
        <v>376</v>
      </c>
      <c r="B348" s="45" t="s">
        <v>377</v>
      </c>
      <c r="C348" s="47"/>
      <c r="D348" s="47"/>
      <c r="E348" s="47"/>
      <c r="F348" s="47"/>
      <c r="G348" s="48"/>
      <c r="H348" s="66">
        <f>SUM(H319:H347)</f>
        <v>0</v>
      </c>
    </row>
    <row r="350" spans="1:8" ht="15.75">
      <c r="A350" s="44" t="s">
        <v>15</v>
      </c>
      <c r="B350" s="45" t="s">
        <v>378</v>
      </c>
      <c r="C350" s="45"/>
      <c r="D350" s="45"/>
      <c r="E350" s="46"/>
      <c r="F350" s="47"/>
      <c r="G350" s="48"/>
      <c r="H350" s="48"/>
    </row>
    <row r="351" spans="1:8" ht="15.75">
      <c r="A351" s="97"/>
      <c r="B351" s="46"/>
      <c r="C351" s="45"/>
      <c r="D351" s="45"/>
      <c r="E351" s="46"/>
      <c r="F351" s="47"/>
      <c r="G351" s="48"/>
      <c r="H351" s="48"/>
    </row>
    <row r="352" spans="1:8" ht="38.25">
      <c r="A352" s="51"/>
      <c r="B352" s="56" t="s">
        <v>379</v>
      </c>
      <c r="C352" s="53"/>
      <c r="E352" s="58"/>
      <c r="G352" s="55"/>
      <c r="H352" s="55"/>
    </row>
    <row r="353" spans="1:8" ht="15">
      <c r="A353" s="6"/>
      <c r="B353" s="8"/>
      <c r="C353" s="8"/>
      <c r="D353" s="8"/>
      <c r="E353" s="9"/>
      <c r="F353" s="10"/>
      <c r="G353" s="11"/>
      <c r="H353" s="11"/>
    </row>
    <row r="354" spans="1:8">
      <c r="A354" s="51" t="s">
        <v>380</v>
      </c>
      <c r="B354" s="98" t="s">
        <v>381</v>
      </c>
      <c r="C354" s="53"/>
      <c r="F354" s="177"/>
      <c r="G354" s="1"/>
      <c r="H354" s="1"/>
    </row>
    <row r="355" spans="1:8" ht="38.25">
      <c r="A355" s="51"/>
      <c r="B355" s="98" t="s">
        <v>382</v>
      </c>
      <c r="C355" s="53"/>
      <c r="D355" s="57" t="s">
        <v>101</v>
      </c>
      <c r="E355" s="58">
        <v>13</v>
      </c>
      <c r="G355" s="54"/>
      <c r="H355" s="55">
        <f>E355*G355</f>
        <v>0</v>
      </c>
    </row>
    <row r="356" spans="1:8">
      <c r="A356" s="51"/>
      <c r="B356" s="99"/>
      <c r="C356" s="53"/>
      <c r="D356" s="57"/>
      <c r="E356" s="58"/>
      <c r="G356" s="55"/>
      <c r="H356" s="55"/>
    </row>
    <row r="357" spans="1:8">
      <c r="A357" s="51" t="s">
        <v>383</v>
      </c>
      <c r="B357" s="100" t="s">
        <v>384</v>
      </c>
      <c r="C357" s="53"/>
      <c r="F357" s="177"/>
      <c r="G357" s="1"/>
      <c r="H357" s="1"/>
    </row>
    <row r="358" spans="1:8" ht="38.25">
      <c r="A358" s="51"/>
      <c r="B358" s="98" t="s">
        <v>385</v>
      </c>
      <c r="C358" s="53"/>
      <c r="D358" s="57" t="s">
        <v>101</v>
      </c>
      <c r="E358" s="58">
        <v>1</v>
      </c>
      <c r="G358" s="54"/>
      <c r="H358" s="55">
        <f>E358*G358</f>
        <v>0</v>
      </c>
    </row>
    <row r="359" spans="1:8">
      <c r="A359" s="51"/>
      <c r="B359" s="99"/>
      <c r="C359" s="53"/>
      <c r="D359" s="57"/>
      <c r="E359" s="58"/>
      <c r="G359" s="55"/>
      <c r="H359" s="55"/>
    </row>
    <row r="360" spans="1:8">
      <c r="A360" s="51" t="s">
        <v>386</v>
      </c>
      <c r="B360" s="100" t="s">
        <v>387</v>
      </c>
      <c r="C360" s="53"/>
      <c r="F360" s="177"/>
      <c r="G360" s="1"/>
      <c r="H360" s="1"/>
    </row>
    <row r="361" spans="1:8">
      <c r="A361" s="51"/>
      <c r="B361" s="98" t="s">
        <v>388</v>
      </c>
      <c r="C361" s="53"/>
      <c r="D361" s="57" t="s">
        <v>101</v>
      </c>
      <c r="E361" s="58">
        <v>2</v>
      </c>
      <c r="G361" s="54"/>
      <c r="H361" s="55">
        <f>E361*G361</f>
        <v>0</v>
      </c>
    </row>
    <row r="362" spans="1:8">
      <c r="A362" s="51"/>
      <c r="B362" s="98"/>
      <c r="C362" s="53"/>
      <c r="D362" s="57"/>
      <c r="E362" s="58"/>
      <c r="G362" s="55"/>
      <c r="H362" s="55"/>
    </row>
    <row r="363" spans="1:8">
      <c r="A363" s="51" t="s">
        <v>389</v>
      </c>
      <c r="B363" s="100" t="s">
        <v>390</v>
      </c>
      <c r="C363" s="53"/>
      <c r="F363" s="177"/>
      <c r="G363" s="1"/>
      <c r="H363" s="1"/>
    </row>
    <row r="364" spans="1:8" ht="38.25">
      <c r="A364" s="51"/>
      <c r="B364" s="98" t="s">
        <v>391</v>
      </c>
      <c r="C364" s="53"/>
      <c r="D364" s="57" t="s">
        <v>101</v>
      </c>
      <c r="E364" s="58">
        <v>1</v>
      </c>
      <c r="G364" s="54"/>
      <c r="H364" s="55">
        <f>E364*G364</f>
        <v>0</v>
      </c>
    </row>
    <row r="365" spans="1:8">
      <c r="A365" s="51"/>
      <c r="B365" s="98"/>
      <c r="C365" s="53"/>
      <c r="D365" s="57"/>
      <c r="E365" s="58"/>
      <c r="G365" s="55"/>
      <c r="H365" s="55"/>
    </row>
    <row r="366" spans="1:8">
      <c r="A366" s="51" t="s">
        <v>392</v>
      </c>
      <c r="B366" s="100" t="s">
        <v>393</v>
      </c>
      <c r="C366" s="53"/>
      <c r="F366" s="177"/>
      <c r="G366" s="1"/>
      <c r="H366" s="1"/>
    </row>
    <row r="367" spans="1:8" ht="25.5">
      <c r="A367" s="51"/>
      <c r="B367" s="101" t="s">
        <v>394</v>
      </c>
      <c r="C367" s="53"/>
      <c r="D367" s="57" t="s">
        <v>101</v>
      </c>
      <c r="E367" s="58">
        <v>2</v>
      </c>
      <c r="G367" s="54"/>
      <c r="H367" s="55">
        <f>E367*G367</f>
        <v>0</v>
      </c>
    </row>
    <row r="368" spans="1:8">
      <c r="A368" s="51"/>
      <c r="B368" s="98"/>
      <c r="C368" s="53"/>
      <c r="D368" s="57"/>
      <c r="E368" s="58"/>
      <c r="G368" s="55"/>
      <c r="H368" s="55"/>
    </row>
    <row r="369" spans="1:8" ht="38.25">
      <c r="A369" s="51" t="s">
        <v>395</v>
      </c>
      <c r="B369" s="102" t="s">
        <v>396</v>
      </c>
      <c r="C369" s="53"/>
      <c r="D369" s="57" t="s">
        <v>101</v>
      </c>
      <c r="E369" s="58">
        <v>2</v>
      </c>
      <c r="G369" s="54"/>
      <c r="H369" s="55">
        <f>E369*G369</f>
        <v>0</v>
      </c>
    </row>
    <row r="370" spans="1:8">
      <c r="A370" s="51"/>
      <c r="B370" s="98"/>
      <c r="C370" s="53"/>
      <c r="D370" s="57"/>
      <c r="E370" s="58" t="s">
        <v>20</v>
      </c>
      <c r="G370" s="55"/>
      <c r="H370" s="55"/>
    </row>
    <row r="371" spans="1:8">
      <c r="A371" s="51" t="s">
        <v>397</v>
      </c>
      <c r="B371" s="102" t="s">
        <v>398</v>
      </c>
      <c r="C371" s="53"/>
      <c r="D371" s="57" t="s">
        <v>101</v>
      </c>
      <c r="E371" s="58">
        <v>2</v>
      </c>
      <c r="G371" s="54"/>
      <c r="H371" s="55">
        <f>E371*G371</f>
        <v>0</v>
      </c>
    </row>
    <row r="372" spans="1:8">
      <c r="A372" s="51"/>
      <c r="B372" s="98"/>
      <c r="C372" s="53"/>
      <c r="D372" s="57"/>
      <c r="E372" s="58"/>
      <c r="G372" s="55"/>
      <c r="H372" s="55"/>
    </row>
    <row r="373" spans="1:8">
      <c r="A373" s="51" t="s">
        <v>399</v>
      </c>
      <c r="B373" s="100" t="s">
        <v>400</v>
      </c>
      <c r="C373" s="53"/>
      <c r="F373" s="177"/>
      <c r="G373" s="1"/>
      <c r="H373" s="1"/>
    </row>
    <row r="374" spans="1:8" ht="25.5">
      <c r="A374" s="51"/>
      <c r="B374" s="98" t="s">
        <v>401</v>
      </c>
      <c r="C374" s="53"/>
      <c r="D374" s="57" t="s">
        <v>101</v>
      </c>
      <c r="E374" s="58">
        <v>1</v>
      </c>
      <c r="G374" s="54"/>
      <c r="H374" s="55">
        <f>E374*G374</f>
        <v>0</v>
      </c>
    </row>
    <row r="375" spans="1:8">
      <c r="A375" s="51"/>
      <c r="B375" s="98"/>
      <c r="C375" s="53"/>
      <c r="D375" s="57"/>
      <c r="E375" s="58"/>
      <c r="G375" s="55"/>
      <c r="H375" s="55"/>
    </row>
    <row r="376" spans="1:8">
      <c r="A376" s="51" t="s">
        <v>402</v>
      </c>
      <c r="B376" s="98" t="s">
        <v>403</v>
      </c>
      <c r="C376" s="53"/>
      <c r="D376" s="57" t="s">
        <v>101</v>
      </c>
      <c r="E376" s="58">
        <v>2</v>
      </c>
      <c r="G376" s="54"/>
      <c r="H376" s="55">
        <f>E376*G376</f>
        <v>0</v>
      </c>
    </row>
    <row r="377" spans="1:8">
      <c r="A377" s="51"/>
      <c r="B377" s="98"/>
      <c r="C377" s="53"/>
      <c r="D377" s="57"/>
      <c r="E377" s="58"/>
      <c r="G377" s="55"/>
      <c r="H377" s="55"/>
    </row>
    <row r="378" spans="1:8" ht="25.5">
      <c r="A378" s="51" t="s">
        <v>404</v>
      </c>
      <c r="B378" s="103" t="s">
        <v>405</v>
      </c>
      <c r="C378" s="53"/>
      <c r="D378" s="57" t="s">
        <v>120</v>
      </c>
      <c r="E378" s="58">
        <v>130</v>
      </c>
      <c r="G378" s="54"/>
      <c r="H378" s="55">
        <f>E378*G378</f>
        <v>0</v>
      </c>
    </row>
    <row r="379" spans="1:8">
      <c r="A379" s="51"/>
      <c r="B379" s="98"/>
      <c r="C379" s="53"/>
      <c r="D379" s="57"/>
      <c r="E379" s="58"/>
      <c r="G379" s="55"/>
      <c r="H379" s="55"/>
    </row>
    <row r="380" spans="1:8" ht="38.25">
      <c r="A380" s="51" t="s">
        <v>406</v>
      </c>
      <c r="B380" s="103" t="s">
        <v>407</v>
      </c>
      <c r="C380" s="53"/>
      <c r="D380" s="57" t="s">
        <v>120</v>
      </c>
      <c r="E380" s="58">
        <v>70</v>
      </c>
      <c r="G380" s="54"/>
      <c r="H380" s="55">
        <f>E380*G380</f>
        <v>0</v>
      </c>
    </row>
    <row r="381" spans="1:8">
      <c r="A381" s="51"/>
      <c r="B381" s="103"/>
      <c r="C381" s="53"/>
      <c r="D381" s="57"/>
      <c r="E381" s="58"/>
      <c r="G381" s="55"/>
      <c r="H381" s="55"/>
    </row>
    <row r="382" spans="1:8" ht="38.25">
      <c r="A382" s="51" t="s">
        <v>408</v>
      </c>
      <c r="B382" s="104" t="s">
        <v>409</v>
      </c>
      <c r="C382" s="53"/>
      <c r="D382" s="57" t="s">
        <v>120</v>
      </c>
      <c r="E382" s="58">
        <v>70</v>
      </c>
      <c r="G382" s="54"/>
      <c r="H382" s="55">
        <f>E382*G382</f>
        <v>0</v>
      </c>
    </row>
    <row r="383" spans="1:8">
      <c r="A383" s="51"/>
      <c r="B383" s="98"/>
      <c r="C383" s="53"/>
      <c r="D383" s="57"/>
      <c r="E383" s="58"/>
      <c r="G383" s="55"/>
      <c r="H383" s="55"/>
    </row>
    <row r="384" spans="1:8">
      <c r="A384" s="51" t="s">
        <v>410</v>
      </c>
      <c r="B384" s="104" t="s">
        <v>411</v>
      </c>
      <c r="C384" s="53"/>
      <c r="D384" s="57" t="s">
        <v>96</v>
      </c>
      <c r="E384" s="58">
        <v>1</v>
      </c>
      <c r="G384" s="54"/>
      <c r="H384" s="55">
        <f>E384*G384</f>
        <v>0</v>
      </c>
    </row>
    <row r="385" spans="1:8">
      <c r="A385" s="51"/>
      <c r="B385" s="99"/>
      <c r="C385" s="53"/>
      <c r="D385" s="57"/>
      <c r="E385" s="58"/>
      <c r="G385" s="55"/>
      <c r="H385" s="55"/>
    </row>
    <row r="386" spans="1:8">
      <c r="A386" s="51" t="s">
        <v>412</v>
      </c>
      <c r="B386" s="104" t="s">
        <v>413</v>
      </c>
      <c r="C386" s="53"/>
      <c r="D386" s="57" t="s">
        <v>101</v>
      </c>
      <c r="E386" s="58">
        <v>1</v>
      </c>
      <c r="G386" s="54"/>
      <c r="H386" s="55">
        <f>E386*G386</f>
        <v>0</v>
      </c>
    </row>
    <row r="387" spans="1:8">
      <c r="A387" s="51"/>
      <c r="B387" s="99"/>
      <c r="C387" s="53"/>
      <c r="D387" s="57"/>
      <c r="E387" s="58"/>
      <c r="G387" s="55"/>
      <c r="H387" s="55"/>
    </row>
    <row r="388" spans="1:8" ht="25.5">
      <c r="A388" s="51" t="s">
        <v>414</v>
      </c>
      <c r="B388" s="103" t="s">
        <v>415</v>
      </c>
      <c r="C388" s="53"/>
      <c r="D388" s="57" t="s">
        <v>120</v>
      </c>
      <c r="E388" s="58">
        <v>180</v>
      </c>
      <c r="G388" s="54"/>
      <c r="H388" s="55">
        <f>E388*G388</f>
        <v>0</v>
      </c>
    </row>
    <row r="389" spans="1:8">
      <c r="A389" s="51"/>
      <c r="B389" s="99"/>
      <c r="C389" s="53"/>
      <c r="D389" s="57"/>
      <c r="E389" s="58"/>
      <c r="G389" s="55"/>
      <c r="H389" s="55"/>
    </row>
    <row r="390" spans="1:8" ht="25.5">
      <c r="A390" s="51" t="s">
        <v>416</v>
      </c>
      <c r="B390" s="103" t="s">
        <v>417</v>
      </c>
      <c r="C390" s="53"/>
      <c r="D390" s="57" t="s">
        <v>101</v>
      </c>
      <c r="E390" s="58">
        <v>4</v>
      </c>
      <c r="G390" s="54"/>
      <c r="H390" s="55">
        <f>E390*G390</f>
        <v>0</v>
      </c>
    </row>
    <row r="391" spans="1:8">
      <c r="A391" s="51"/>
      <c r="B391" s="99"/>
      <c r="C391" s="53"/>
      <c r="D391" s="57"/>
      <c r="E391" s="58"/>
      <c r="G391" s="55"/>
      <c r="H391" s="55"/>
    </row>
    <row r="392" spans="1:8">
      <c r="A392" s="51" t="s">
        <v>418</v>
      </c>
      <c r="B392" s="103" t="s">
        <v>419</v>
      </c>
      <c r="C392" s="53"/>
      <c r="D392" s="57" t="s">
        <v>96</v>
      </c>
      <c r="E392" s="58">
        <v>1</v>
      </c>
      <c r="G392" s="54"/>
      <c r="H392" s="55">
        <f>E392*G392</f>
        <v>0</v>
      </c>
    </row>
    <row r="393" spans="1:8">
      <c r="A393" s="51"/>
      <c r="B393" s="99"/>
      <c r="C393" s="53"/>
      <c r="D393" s="57"/>
      <c r="E393" s="58"/>
      <c r="G393" s="55"/>
      <c r="H393" s="55"/>
    </row>
    <row r="394" spans="1:8">
      <c r="A394" s="51" t="s">
        <v>420</v>
      </c>
      <c r="B394" s="99" t="s">
        <v>421</v>
      </c>
      <c r="C394" s="53"/>
      <c r="D394" s="57"/>
      <c r="E394" s="58"/>
      <c r="G394" s="55"/>
      <c r="H394" s="55"/>
    </row>
    <row r="395" spans="1:8">
      <c r="A395" s="51"/>
      <c r="B395" s="99" t="s">
        <v>422</v>
      </c>
      <c r="C395" s="53"/>
      <c r="D395" s="57" t="s">
        <v>101</v>
      </c>
      <c r="E395" s="58">
        <v>2</v>
      </c>
      <c r="G395" s="54"/>
      <c r="H395" s="55">
        <f>E395*G395</f>
        <v>0</v>
      </c>
    </row>
    <row r="396" spans="1:8">
      <c r="A396" s="51"/>
      <c r="B396" s="99" t="s">
        <v>423</v>
      </c>
      <c r="C396" s="53"/>
      <c r="D396" s="57" t="s">
        <v>101</v>
      </c>
      <c r="E396" s="58">
        <v>1</v>
      </c>
      <c r="G396" s="54"/>
      <c r="H396" s="55">
        <f>E396*G396</f>
        <v>0</v>
      </c>
    </row>
    <row r="397" spans="1:8">
      <c r="A397" s="51"/>
      <c r="B397" s="99" t="s">
        <v>424</v>
      </c>
      <c r="C397" s="53"/>
      <c r="D397" s="57" t="s">
        <v>101</v>
      </c>
      <c r="E397" s="58">
        <v>10</v>
      </c>
      <c r="G397" s="54"/>
      <c r="H397" s="55">
        <f>E397*G397</f>
        <v>0</v>
      </c>
    </row>
    <row r="398" spans="1:8" ht="15.75">
      <c r="A398" s="44"/>
      <c r="B398" s="45"/>
      <c r="C398" s="53"/>
      <c r="D398" s="57"/>
      <c r="E398" s="58"/>
      <c r="G398" s="55"/>
      <c r="H398" s="55"/>
    </row>
    <row r="399" spans="1:8" ht="25.5">
      <c r="A399" s="51" t="s">
        <v>425</v>
      </c>
      <c r="B399" s="16" t="s">
        <v>426</v>
      </c>
      <c r="C399" s="53"/>
      <c r="D399" s="57" t="s">
        <v>96</v>
      </c>
      <c r="E399" s="58">
        <v>1</v>
      </c>
      <c r="G399" s="54"/>
      <c r="H399" s="55">
        <f>E399*G399</f>
        <v>0</v>
      </c>
    </row>
    <row r="400" spans="1:8" ht="15.75">
      <c r="A400" s="44"/>
      <c r="B400" s="45"/>
      <c r="C400" s="53"/>
      <c r="D400" s="57"/>
      <c r="E400" s="58"/>
      <c r="G400" s="55"/>
      <c r="H400" s="55"/>
    </row>
    <row r="401" spans="1:8" ht="51">
      <c r="A401" s="51" t="s">
        <v>427</v>
      </c>
      <c r="B401" s="103" t="s">
        <v>428</v>
      </c>
      <c r="C401" s="53"/>
      <c r="D401" s="57" t="s">
        <v>96</v>
      </c>
      <c r="E401" s="58">
        <v>1</v>
      </c>
      <c r="G401" s="54"/>
      <c r="H401" s="55">
        <f>E401*G401</f>
        <v>0</v>
      </c>
    </row>
    <row r="402" spans="1:8">
      <c r="A402" s="51"/>
      <c r="B402" s="99"/>
      <c r="C402" s="53"/>
      <c r="D402" s="57"/>
      <c r="E402" s="58"/>
      <c r="G402" s="55"/>
      <c r="H402" s="55"/>
    </row>
    <row r="403" spans="1:8" ht="51">
      <c r="A403" s="51" t="s">
        <v>429</v>
      </c>
      <c r="B403" s="100" t="s">
        <v>430</v>
      </c>
      <c r="C403" s="53"/>
      <c r="D403" s="57" t="s">
        <v>96</v>
      </c>
      <c r="E403" s="58">
        <v>1</v>
      </c>
      <c r="G403" s="54"/>
      <c r="H403" s="55">
        <f>E403*G403</f>
        <v>0</v>
      </c>
    </row>
    <row r="404" spans="1:8">
      <c r="A404" s="51"/>
      <c r="B404" s="99"/>
      <c r="C404" s="53"/>
      <c r="D404" s="57"/>
      <c r="E404" s="58"/>
      <c r="G404" s="55"/>
      <c r="H404" s="55"/>
    </row>
    <row r="405" spans="1:8" ht="51">
      <c r="A405" s="51" t="s">
        <v>431</v>
      </c>
      <c r="B405" s="105" t="s">
        <v>432</v>
      </c>
      <c r="C405" s="53"/>
      <c r="D405" s="57" t="s">
        <v>96</v>
      </c>
      <c r="E405" s="58">
        <v>1</v>
      </c>
      <c r="G405" s="54"/>
      <c r="H405" s="55">
        <f>E405*G405</f>
        <v>0</v>
      </c>
    </row>
    <row r="406" spans="1:8">
      <c r="A406" s="51"/>
      <c r="B406" s="99"/>
      <c r="C406" s="53"/>
      <c r="D406" s="57"/>
      <c r="E406" s="58"/>
      <c r="G406" s="55"/>
      <c r="H406" s="55"/>
    </row>
    <row r="407" spans="1:8">
      <c r="A407" s="51" t="s">
        <v>433</v>
      </c>
      <c r="B407" s="100" t="s">
        <v>434</v>
      </c>
      <c r="C407" s="53"/>
      <c r="D407" s="57" t="s">
        <v>96</v>
      </c>
      <c r="E407" s="58">
        <v>1</v>
      </c>
      <c r="G407" s="54"/>
      <c r="H407" s="55">
        <f>E407*G407</f>
        <v>0</v>
      </c>
    </row>
    <row r="408" spans="1:8">
      <c r="A408" s="51" t="s">
        <v>435</v>
      </c>
      <c r="B408" s="100" t="s">
        <v>436</v>
      </c>
      <c r="C408" s="53"/>
      <c r="D408" s="57" t="s">
        <v>96</v>
      </c>
      <c r="E408" s="58">
        <v>1</v>
      </c>
      <c r="G408" s="54"/>
      <c r="H408" s="55">
        <f>E408*G408</f>
        <v>0</v>
      </c>
    </row>
    <row r="409" spans="1:8">
      <c r="A409" s="51"/>
      <c r="B409" s="99"/>
      <c r="C409" s="53"/>
      <c r="D409" s="57"/>
      <c r="E409" s="58"/>
      <c r="G409" s="55"/>
      <c r="H409" s="55"/>
    </row>
    <row r="410" spans="1:8" ht="15.75">
      <c r="A410" s="44" t="s">
        <v>15</v>
      </c>
      <c r="B410" s="65" t="s">
        <v>437</v>
      </c>
      <c r="C410" s="47"/>
      <c r="D410" s="47"/>
      <c r="E410" s="47"/>
      <c r="F410" s="47"/>
      <c r="G410" s="48"/>
      <c r="H410" s="66">
        <f>SUM(H351:H409)</f>
        <v>0</v>
      </c>
    </row>
    <row r="411" spans="1:8">
      <c r="A411" s="68"/>
      <c r="B411" s="47"/>
      <c r="C411" s="47"/>
      <c r="D411" s="47"/>
      <c r="E411" s="47"/>
      <c r="F411" s="47"/>
      <c r="G411" s="48"/>
      <c r="H411" s="66"/>
    </row>
    <row r="412" spans="1:8" ht="15.75">
      <c r="A412" s="44" t="s">
        <v>17</v>
      </c>
      <c r="B412" s="45" t="s">
        <v>438</v>
      </c>
      <c r="C412" s="45"/>
      <c r="D412" s="45"/>
      <c r="E412" s="46"/>
      <c r="F412" s="47"/>
      <c r="G412" s="48"/>
      <c r="H412" s="48"/>
    </row>
    <row r="413" spans="1:8" ht="15.75">
      <c r="A413" s="97"/>
      <c r="B413" s="46"/>
      <c r="C413" s="45"/>
      <c r="D413" s="45"/>
      <c r="E413" s="46"/>
      <c r="F413" s="47"/>
      <c r="G413" s="48"/>
      <c r="H413" s="48"/>
    </row>
    <row r="414" spans="1:8" ht="25.5">
      <c r="A414" s="44"/>
      <c r="B414" s="56" t="s">
        <v>439</v>
      </c>
      <c r="C414" s="45"/>
      <c r="D414" s="45"/>
      <c r="E414" s="46"/>
      <c r="F414" s="177"/>
      <c r="G414" s="48"/>
      <c r="H414" s="48"/>
    </row>
    <row r="415" spans="1:8" ht="15">
      <c r="A415" s="6"/>
      <c r="B415" s="8"/>
      <c r="C415" s="8"/>
      <c r="D415" s="8"/>
      <c r="E415" s="9"/>
      <c r="F415" s="10"/>
      <c r="G415" s="11"/>
      <c r="H415" s="11"/>
    </row>
    <row r="416" spans="1:8" ht="15">
      <c r="A416" s="51" t="s">
        <v>440</v>
      </c>
      <c r="B416" s="100" t="s">
        <v>441</v>
      </c>
      <c r="C416" s="8"/>
      <c r="D416" s="8"/>
      <c r="E416" s="9"/>
      <c r="F416" s="177"/>
      <c r="G416" s="11"/>
      <c r="H416" s="11"/>
    </row>
    <row r="417" spans="1:8" ht="114.75">
      <c r="A417" s="51"/>
      <c r="B417" s="106" t="s">
        <v>442</v>
      </c>
      <c r="C417" s="53"/>
      <c r="D417" s="57" t="s">
        <v>101</v>
      </c>
      <c r="E417" s="58">
        <v>1</v>
      </c>
      <c r="G417" s="54"/>
      <c r="H417" s="55">
        <f>E417*G417</f>
        <v>0</v>
      </c>
    </row>
    <row r="418" spans="1:8">
      <c r="A418" s="51"/>
      <c r="B418" s="107"/>
      <c r="C418" s="53"/>
      <c r="D418" s="57"/>
      <c r="E418" s="58"/>
      <c r="G418" s="55"/>
      <c r="H418" s="55"/>
    </row>
    <row r="419" spans="1:8">
      <c r="A419" s="51" t="s">
        <v>443</v>
      </c>
      <c r="B419" s="100" t="s">
        <v>444</v>
      </c>
      <c r="C419" s="53"/>
      <c r="F419" s="177"/>
      <c r="G419" s="1"/>
      <c r="H419" s="1"/>
    </row>
    <row r="420" spans="1:8" ht="25.5">
      <c r="A420" s="51"/>
      <c r="B420" s="108" t="s">
        <v>445</v>
      </c>
      <c r="C420" s="53"/>
      <c r="D420" s="57" t="s">
        <v>101</v>
      </c>
      <c r="E420" s="58">
        <v>1</v>
      </c>
      <c r="G420" s="54"/>
      <c r="H420" s="55">
        <f>E420*G420</f>
        <v>0</v>
      </c>
    </row>
    <row r="421" spans="1:8">
      <c r="A421" s="51"/>
      <c r="B421" s="99"/>
      <c r="C421" s="53"/>
      <c r="D421" s="57"/>
      <c r="E421" s="58"/>
      <c r="G421" s="55"/>
      <c r="H421" s="55"/>
    </row>
    <row r="422" spans="1:8" ht="25.5">
      <c r="A422" s="51" t="s">
        <v>446</v>
      </c>
      <c r="B422" s="108" t="s">
        <v>447</v>
      </c>
      <c r="C422" s="53"/>
      <c r="D422" s="57" t="s">
        <v>101</v>
      </c>
      <c r="E422" s="58">
        <v>1</v>
      </c>
      <c r="G422" s="54"/>
      <c r="H422" s="55">
        <f>E422*G422</f>
        <v>0</v>
      </c>
    </row>
    <row r="423" spans="1:8">
      <c r="A423" s="51"/>
      <c r="G423" s="1"/>
      <c r="H423" s="1"/>
    </row>
    <row r="424" spans="1:8" ht="51">
      <c r="A424" s="51" t="s">
        <v>448</v>
      </c>
      <c r="B424" s="56" t="s">
        <v>449</v>
      </c>
      <c r="C424" s="53"/>
      <c r="D424" s="57"/>
      <c r="E424" s="58"/>
      <c r="G424" s="55"/>
      <c r="H424" s="55"/>
    </row>
    <row r="425" spans="1:8">
      <c r="A425" s="51"/>
      <c r="B425" s="56" t="s">
        <v>119</v>
      </c>
      <c r="C425" s="53"/>
      <c r="D425" s="57" t="s">
        <v>120</v>
      </c>
      <c r="E425" s="58">
        <v>15</v>
      </c>
      <c r="G425" s="54"/>
      <c r="H425" s="55">
        <f>E425*G425</f>
        <v>0</v>
      </c>
    </row>
    <row r="426" spans="1:8">
      <c r="A426" s="51"/>
      <c r="B426" s="56"/>
      <c r="C426" s="53"/>
      <c r="D426" s="57"/>
      <c r="E426" s="58"/>
      <c r="G426" s="55"/>
      <c r="H426" s="55"/>
    </row>
    <row r="427" spans="1:8" ht="38.25">
      <c r="A427" s="51" t="s">
        <v>450</v>
      </c>
      <c r="B427" s="91" t="s">
        <v>451</v>
      </c>
      <c r="C427" s="53"/>
      <c r="D427" s="57"/>
      <c r="E427" s="58"/>
      <c r="G427" s="55"/>
      <c r="H427" s="55"/>
    </row>
    <row r="428" spans="1:8">
      <c r="A428" s="51"/>
      <c r="B428" s="16" t="s">
        <v>353</v>
      </c>
      <c r="C428" s="53"/>
      <c r="D428" s="57" t="s">
        <v>120</v>
      </c>
      <c r="E428" s="58">
        <v>15</v>
      </c>
      <c r="G428" s="54"/>
      <c r="H428" s="55">
        <f>E428*G428</f>
        <v>0</v>
      </c>
    </row>
    <row r="429" spans="1:8">
      <c r="A429" s="51"/>
      <c r="B429" s="100"/>
      <c r="C429" s="53"/>
      <c r="G429" s="55"/>
      <c r="H429" s="1"/>
    </row>
    <row r="430" spans="1:8">
      <c r="A430" s="51" t="s">
        <v>452</v>
      </c>
      <c r="B430" s="105" t="s">
        <v>453</v>
      </c>
      <c r="C430" s="53"/>
      <c r="D430" s="57" t="s">
        <v>120</v>
      </c>
      <c r="E430" s="58">
        <v>20</v>
      </c>
      <c r="G430" s="55"/>
      <c r="H430" s="55">
        <f>E430*G430</f>
        <v>0</v>
      </c>
    </row>
    <row r="431" spans="1:8">
      <c r="A431" s="51"/>
      <c r="B431" s="100"/>
      <c r="C431" s="53"/>
      <c r="G431" s="54"/>
      <c r="H431" s="1"/>
    </row>
    <row r="432" spans="1:8" ht="25.5">
      <c r="A432" s="51" t="s">
        <v>454</v>
      </c>
      <c r="B432" s="103" t="s">
        <v>455</v>
      </c>
      <c r="C432" s="53"/>
      <c r="D432" s="57" t="s">
        <v>120</v>
      </c>
      <c r="E432" s="58">
        <v>30</v>
      </c>
      <c r="G432" s="1"/>
      <c r="H432" s="55">
        <f>E432*G432</f>
        <v>0</v>
      </c>
    </row>
    <row r="433" spans="1:8">
      <c r="A433" s="51"/>
      <c r="B433" s="98"/>
      <c r="C433" s="53"/>
      <c r="D433" s="57"/>
      <c r="E433" s="58"/>
      <c r="G433" s="54"/>
      <c r="H433" s="55"/>
    </row>
    <row r="434" spans="1:8" ht="25.5">
      <c r="A434" s="59" t="s">
        <v>456</v>
      </c>
      <c r="B434" s="109" t="s">
        <v>457</v>
      </c>
      <c r="C434" s="53"/>
      <c r="D434" s="57" t="s">
        <v>96</v>
      </c>
      <c r="E434" s="58">
        <v>1</v>
      </c>
      <c r="G434" s="1"/>
      <c r="H434" s="55">
        <f>E434*G434</f>
        <v>0</v>
      </c>
    </row>
    <row r="435" spans="1:8">
      <c r="A435" s="59"/>
      <c r="B435" s="109"/>
      <c r="C435" s="53"/>
      <c r="D435" s="57"/>
      <c r="E435" s="58"/>
      <c r="G435" s="54"/>
      <c r="H435" s="55"/>
    </row>
    <row r="436" spans="1:8" ht="38.25">
      <c r="A436" s="59" t="s">
        <v>458</v>
      </c>
      <c r="B436" s="109" t="s">
        <v>459</v>
      </c>
      <c r="C436" s="53"/>
      <c r="D436" s="57" t="s">
        <v>96</v>
      </c>
      <c r="E436" s="58">
        <v>1</v>
      </c>
      <c r="G436" s="55"/>
      <c r="H436" s="55">
        <f>E436*G436</f>
        <v>0</v>
      </c>
    </row>
    <row r="437" spans="1:8">
      <c r="A437" s="51"/>
      <c r="B437" s="100"/>
      <c r="C437" s="53"/>
      <c r="G437" s="54"/>
      <c r="H437" s="1"/>
    </row>
    <row r="438" spans="1:8" ht="25.5">
      <c r="A438" s="51" t="s">
        <v>460</v>
      </c>
      <c r="B438" s="109" t="s">
        <v>461</v>
      </c>
      <c r="C438" s="53"/>
      <c r="D438" s="57" t="s">
        <v>96</v>
      </c>
      <c r="E438" s="58">
        <v>1</v>
      </c>
      <c r="G438" s="55"/>
      <c r="H438" s="55">
        <f>E438*G438</f>
        <v>0</v>
      </c>
    </row>
    <row r="439" spans="1:8" ht="15">
      <c r="A439" s="6"/>
      <c r="B439" s="8"/>
      <c r="C439" s="8"/>
      <c r="D439" s="8"/>
      <c r="E439" s="9"/>
      <c r="F439" s="10"/>
      <c r="G439" s="54"/>
      <c r="H439" s="11"/>
    </row>
    <row r="440" spans="1:8">
      <c r="A440" s="51" t="s">
        <v>462</v>
      </c>
      <c r="B440" s="100" t="s">
        <v>463</v>
      </c>
      <c r="C440" s="53"/>
      <c r="D440" s="57" t="s">
        <v>96</v>
      </c>
      <c r="E440" s="58">
        <v>1</v>
      </c>
      <c r="G440" s="1"/>
      <c r="H440" s="55">
        <f>E440*G440</f>
        <v>0</v>
      </c>
    </row>
    <row r="441" spans="1:8">
      <c r="A441" s="51"/>
      <c r="B441" s="98"/>
      <c r="C441" s="53"/>
      <c r="D441" s="57"/>
      <c r="E441" s="58"/>
      <c r="G441" s="54"/>
      <c r="H441" s="55"/>
    </row>
    <row r="442" spans="1:8">
      <c r="A442" s="51" t="s">
        <v>464</v>
      </c>
      <c r="B442" s="100" t="s">
        <v>436</v>
      </c>
      <c r="C442" s="53"/>
      <c r="D442" s="57" t="s">
        <v>96</v>
      </c>
      <c r="E442" s="58">
        <v>1</v>
      </c>
      <c r="G442" s="11"/>
      <c r="H442" s="55">
        <f>E442*G442</f>
        <v>0</v>
      </c>
    </row>
    <row r="443" spans="1:8">
      <c r="A443" s="51"/>
      <c r="B443" s="98"/>
      <c r="C443" s="53"/>
      <c r="D443" s="57"/>
      <c r="E443" s="51"/>
      <c r="F443" s="98"/>
      <c r="G443" s="54"/>
      <c r="H443" s="55"/>
    </row>
    <row r="444" spans="1:8" ht="15.75">
      <c r="A444" s="44" t="s">
        <v>17</v>
      </c>
      <c r="B444" s="65" t="s">
        <v>465</v>
      </c>
      <c r="C444" s="47"/>
      <c r="D444" s="47"/>
      <c r="E444" s="47"/>
      <c r="F444" s="47"/>
      <c r="G444" s="55"/>
      <c r="H444" s="66">
        <f>SUM(H413:H443)</f>
        <v>0</v>
      </c>
    </row>
    <row r="445" spans="1:8">
      <c r="A445" s="68"/>
      <c r="B445" s="47"/>
      <c r="C445" s="47"/>
      <c r="D445" s="47"/>
      <c r="E445" s="47"/>
      <c r="F445" s="47"/>
      <c r="G445" s="54"/>
      <c r="H445" s="66"/>
    </row>
    <row r="446" spans="1:8">
      <c r="G446" s="1"/>
      <c r="H446" s="66">
        <f>SUM(H415:H445)</f>
        <v>0</v>
      </c>
    </row>
    <row r="447" spans="1:8">
      <c r="G447" s="1"/>
      <c r="H447" s="66"/>
    </row>
    <row r="448" spans="1:8">
      <c r="G448" s="1"/>
      <c r="H448" s="66"/>
    </row>
    <row r="449" spans="7:8">
      <c r="G449" s="1"/>
      <c r="H449" s="66"/>
    </row>
    <row r="450" spans="7:8">
      <c r="G450" s="1"/>
      <c r="H450" s="66"/>
    </row>
    <row r="451" spans="7:8">
      <c r="G451" s="1"/>
      <c r="H451" s="1"/>
    </row>
    <row r="452" spans="7:8">
      <c r="G452" s="1"/>
      <c r="H452" s="1"/>
    </row>
  </sheetData>
  <sheetProtection selectLockedCells="1"/>
  <printOptions horizontalCentered="1"/>
  <pageMargins left="0.78740157480314965" right="0.42708333333333331" top="0.78740157480314965" bottom="0.62992125984251968" header="0.39370078740157483" footer="0.39370078740157483"/>
  <pageSetup paperSize="9" firstPageNumber="0" orientation="landscape" verticalDpi="300" r:id="rId1"/>
  <headerFooter alignWithMargins="0">
    <oddHeader>&amp;CII. faza izgradnje urgentnega centra&amp;Rstran: &amp;P/&amp;N</oddHeader>
    <oddFooter xml:space="preserve">&amp;C&amp;"Times New Roman CE,Običajno"&amp;8št.projekta: 0508-21-2 </oddFooter>
  </headerFooter>
  <rowBreaks count="6" manualBreakCount="6">
    <brk id="143" max="7" man="1"/>
    <brk id="181" max="7" man="1"/>
    <brk id="206" max="7" man="1"/>
    <brk id="233" max="7" man="1"/>
    <brk id="393" max="7" man="1"/>
    <brk id="41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53"/>
  <sheetViews>
    <sheetView view="pageBreakPreview" zoomScale="85" zoomScaleSheetLayoutView="85" workbookViewId="0">
      <selection activeCell="J24" sqref="J24"/>
    </sheetView>
  </sheetViews>
  <sheetFormatPr defaultRowHeight="12.75"/>
  <cols>
    <col min="1" max="1" width="3.5703125" style="28" customWidth="1"/>
    <col min="2" max="2" width="13.140625" style="28" customWidth="1"/>
    <col min="3" max="3" width="35.5703125" style="28" customWidth="1"/>
    <col min="4" max="4" width="11.42578125" style="28" customWidth="1"/>
    <col min="5" max="5" width="9" style="28" customWidth="1"/>
    <col min="6" max="6" width="4.5703125" style="28" customWidth="1"/>
    <col min="7" max="16384" width="9.140625" style="28"/>
  </cols>
  <sheetData>
    <row r="1" spans="1:6">
      <c r="A1" s="29"/>
      <c r="B1" s="29"/>
      <c r="C1" s="29"/>
      <c r="D1" s="29"/>
      <c r="E1" s="29"/>
      <c r="F1" s="29"/>
    </row>
    <row r="2" spans="1:6" s="32" customFormat="1" ht="12.75" customHeight="1">
      <c r="A2" s="30"/>
      <c r="B2" s="31" t="s">
        <v>54</v>
      </c>
      <c r="C2" s="201" t="s">
        <v>55</v>
      </c>
      <c r="D2" s="201"/>
      <c r="E2" s="201"/>
      <c r="F2" s="201"/>
    </row>
    <row r="3" spans="1:6" s="32" customFormat="1" ht="15">
      <c r="A3" s="30"/>
      <c r="B3" s="31"/>
      <c r="C3" s="33" t="s">
        <v>56</v>
      </c>
      <c r="D3" s="34"/>
      <c r="E3" s="34"/>
      <c r="F3" s="34"/>
    </row>
    <row r="4" spans="1:6" s="32" customFormat="1" ht="20.100000000000001" customHeight="1">
      <c r="A4" s="30"/>
      <c r="B4" s="35" t="s">
        <v>57</v>
      </c>
      <c r="C4" s="202" t="s">
        <v>58</v>
      </c>
      <c r="D4" s="202"/>
      <c r="E4" s="202"/>
      <c r="F4" s="202"/>
    </row>
    <row r="5" spans="1:6" ht="15.75" customHeight="1">
      <c r="A5" s="29"/>
      <c r="B5" s="35"/>
      <c r="C5" s="35"/>
      <c r="D5" s="35"/>
      <c r="E5" s="35"/>
      <c r="F5" s="35"/>
    </row>
    <row r="6" spans="1:6" ht="12.75" customHeight="1">
      <c r="A6" s="29"/>
      <c r="B6" s="31" t="s">
        <v>59</v>
      </c>
      <c r="C6" s="36" t="s">
        <v>60</v>
      </c>
      <c r="D6" s="35"/>
      <c r="E6" s="35"/>
      <c r="F6" s="35"/>
    </row>
    <row r="7" spans="1:6">
      <c r="A7" s="29"/>
      <c r="B7" s="31"/>
      <c r="C7" s="36"/>
      <c r="D7" s="35"/>
      <c r="E7" s="35"/>
      <c r="F7" s="35"/>
    </row>
    <row r="8" spans="1:6">
      <c r="A8" s="29"/>
      <c r="B8" s="35" t="s">
        <v>61</v>
      </c>
      <c r="C8" s="35" t="s">
        <v>62</v>
      </c>
      <c r="D8" s="35"/>
      <c r="E8" s="35"/>
      <c r="F8" s="35"/>
    </row>
    <row r="9" spans="1:6">
      <c r="A9" s="29"/>
      <c r="D9" s="35"/>
      <c r="E9" s="35"/>
      <c r="F9" s="35"/>
    </row>
    <row r="10" spans="1:6">
      <c r="A10" s="29"/>
      <c r="B10" s="29"/>
      <c r="C10" s="29"/>
      <c r="D10" s="29"/>
      <c r="E10" s="29"/>
      <c r="F10" s="29"/>
    </row>
    <row r="11" spans="1:6">
      <c r="A11" s="29"/>
      <c r="B11" s="29"/>
      <c r="C11" s="29"/>
      <c r="D11" s="29"/>
      <c r="E11" s="29"/>
      <c r="F11" s="29"/>
    </row>
    <row r="12" spans="1:6">
      <c r="A12" s="29"/>
      <c r="B12" s="29"/>
      <c r="C12" s="29"/>
      <c r="D12" s="29"/>
      <c r="E12" s="29"/>
      <c r="F12" s="29"/>
    </row>
    <row r="13" spans="1:6">
      <c r="A13" s="29"/>
      <c r="B13" s="29"/>
      <c r="C13" s="29"/>
      <c r="D13" s="29"/>
      <c r="E13" s="29"/>
      <c r="F13" s="29"/>
    </row>
    <row r="14" spans="1:6">
      <c r="A14" s="29"/>
      <c r="B14" s="29"/>
      <c r="C14" s="29"/>
      <c r="D14" s="29"/>
      <c r="E14" s="29"/>
      <c r="F14" s="29"/>
    </row>
    <row r="15" spans="1:6">
      <c r="A15" s="29"/>
      <c r="B15" s="29"/>
      <c r="C15" s="29"/>
      <c r="D15" s="29"/>
      <c r="E15" s="29"/>
      <c r="F15" s="29"/>
    </row>
    <row r="16" spans="1:6">
      <c r="A16" s="29"/>
      <c r="B16" s="29"/>
      <c r="C16" s="29"/>
      <c r="D16" s="29"/>
      <c r="E16" s="29"/>
      <c r="F16" s="29"/>
    </row>
    <row r="17" spans="1:6">
      <c r="A17" s="29"/>
      <c r="B17" s="29"/>
      <c r="C17" s="29"/>
      <c r="D17" s="29"/>
      <c r="E17" s="29"/>
      <c r="F17" s="29"/>
    </row>
    <row r="18" spans="1:6">
      <c r="A18" s="29"/>
      <c r="B18" s="29"/>
      <c r="C18" s="29"/>
      <c r="D18" s="29"/>
      <c r="E18" s="29"/>
      <c r="F18" s="29"/>
    </row>
    <row r="19" spans="1:6">
      <c r="A19" s="29"/>
      <c r="B19" s="29"/>
      <c r="C19" s="29"/>
      <c r="D19" s="29"/>
      <c r="E19" s="29"/>
      <c r="F19" s="29"/>
    </row>
    <row r="20" spans="1:6">
      <c r="A20" s="29"/>
      <c r="B20" s="29"/>
      <c r="C20" s="29"/>
      <c r="D20" s="29"/>
      <c r="E20" s="29"/>
      <c r="F20" s="29"/>
    </row>
    <row r="21" spans="1:6" s="38" customFormat="1" ht="20.100000000000001" customHeight="1">
      <c r="A21" s="37"/>
      <c r="B21" s="203" t="s">
        <v>1244</v>
      </c>
      <c r="C21" s="203"/>
      <c r="D21" s="203"/>
      <c r="E21" s="203"/>
      <c r="F21" s="203"/>
    </row>
    <row r="22" spans="1:6" ht="20.100000000000001" customHeight="1">
      <c r="A22" s="29"/>
      <c r="B22" s="39"/>
      <c r="C22" s="204" t="s">
        <v>22</v>
      </c>
      <c r="D22" s="204"/>
      <c r="E22" s="204"/>
      <c r="F22" s="40"/>
    </row>
    <row r="23" spans="1:6" ht="15.75">
      <c r="A23" s="29"/>
      <c r="B23" s="29"/>
      <c r="C23" s="204" t="s">
        <v>63</v>
      </c>
      <c r="D23" s="204"/>
      <c r="E23" s="204"/>
      <c r="F23" s="29"/>
    </row>
    <row r="24" spans="1:6">
      <c r="A24" s="29"/>
      <c r="B24" s="29"/>
      <c r="C24" s="29"/>
      <c r="D24" s="29"/>
      <c r="E24" s="29"/>
      <c r="F24" s="29"/>
    </row>
    <row r="25" spans="1:6">
      <c r="A25" s="29"/>
      <c r="B25" s="29"/>
      <c r="C25" s="29"/>
      <c r="D25" s="29"/>
      <c r="E25" s="29"/>
      <c r="F25" s="29"/>
    </row>
    <row r="26" spans="1:6">
      <c r="A26" s="29"/>
      <c r="B26" s="29"/>
      <c r="C26" s="29"/>
      <c r="D26" s="29"/>
      <c r="E26" s="29"/>
      <c r="F26" s="29"/>
    </row>
    <row r="27" spans="1:6">
      <c r="A27" s="29"/>
      <c r="B27" s="29"/>
      <c r="C27" s="29"/>
      <c r="D27" s="29"/>
      <c r="E27" s="29"/>
      <c r="F27" s="29"/>
    </row>
    <row r="28" spans="1:6">
      <c r="A28" s="29"/>
      <c r="B28" s="29"/>
      <c r="C28" s="29"/>
      <c r="D28" s="29"/>
      <c r="E28" s="29"/>
      <c r="F28" s="29"/>
    </row>
    <row r="29" spans="1:6">
      <c r="A29" s="29"/>
      <c r="B29" s="29"/>
      <c r="C29" s="29"/>
      <c r="D29" s="29"/>
      <c r="E29" s="29"/>
      <c r="F29" s="29"/>
    </row>
    <row r="30" spans="1:6">
      <c r="A30" s="29"/>
      <c r="B30" s="29"/>
      <c r="C30" s="29"/>
      <c r="D30" s="29"/>
      <c r="E30" s="29"/>
      <c r="F30" s="29"/>
    </row>
    <row r="31" spans="1:6">
      <c r="A31" s="29"/>
      <c r="B31" s="29"/>
      <c r="C31" s="29"/>
      <c r="D31" s="29"/>
      <c r="E31" s="29"/>
      <c r="F31" s="29"/>
    </row>
    <row r="32" spans="1:6">
      <c r="A32" s="29"/>
      <c r="B32" s="29"/>
      <c r="C32" s="29"/>
      <c r="D32" s="29"/>
      <c r="E32" s="29"/>
      <c r="F32" s="29"/>
    </row>
    <row r="33" spans="1:6">
      <c r="A33" s="29"/>
      <c r="B33" s="29"/>
      <c r="C33" s="29"/>
      <c r="D33" s="29"/>
      <c r="E33" s="29"/>
      <c r="F33" s="29"/>
    </row>
    <row r="34" spans="1:6">
      <c r="A34" s="29"/>
      <c r="B34" s="29"/>
      <c r="C34" s="29"/>
      <c r="D34" s="29"/>
      <c r="E34" s="29"/>
      <c r="F34" s="29"/>
    </row>
    <row r="35" spans="1:6">
      <c r="A35" s="29"/>
      <c r="B35" s="29"/>
      <c r="C35" s="29"/>
      <c r="D35" s="29"/>
      <c r="E35" s="29"/>
      <c r="F35" s="29"/>
    </row>
    <row r="36" spans="1:6">
      <c r="A36" s="29"/>
      <c r="B36" s="29"/>
      <c r="C36" s="29"/>
      <c r="D36" s="29"/>
      <c r="E36" s="29"/>
      <c r="F36" s="29"/>
    </row>
    <row r="37" spans="1:6">
      <c r="A37" s="29"/>
      <c r="B37" s="29"/>
      <c r="C37" s="29"/>
      <c r="D37" s="29"/>
      <c r="E37" s="29"/>
      <c r="F37" s="29"/>
    </row>
    <row r="38" spans="1:6">
      <c r="A38" s="29"/>
      <c r="B38" s="29"/>
      <c r="C38" s="29"/>
      <c r="D38" s="29"/>
      <c r="E38" s="29"/>
      <c r="F38" s="29"/>
    </row>
    <row r="39" spans="1:6">
      <c r="A39" s="29"/>
      <c r="B39" s="29"/>
      <c r="C39" s="29"/>
      <c r="D39" s="29"/>
      <c r="E39" s="29"/>
      <c r="F39" s="29"/>
    </row>
    <row r="40" spans="1:6">
      <c r="A40" s="29"/>
      <c r="C40" s="29"/>
      <c r="D40" s="29"/>
      <c r="E40" s="29"/>
      <c r="F40" s="29"/>
    </row>
    <row r="41" spans="1:6">
      <c r="A41" s="29"/>
      <c r="B41" s="29"/>
      <c r="C41" s="29"/>
      <c r="D41" s="29"/>
      <c r="E41" s="29"/>
      <c r="F41" s="29"/>
    </row>
    <row r="42" spans="1:6">
      <c r="A42" s="29"/>
      <c r="B42" s="29"/>
      <c r="C42" s="29"/>
      <c r="D42" s="29"/>
      <c r="E42" s="29"/>
      <c r="F42" s="29"/>
    </row>
    <row r="43" spans="1:6">
      <c r="A43" s="29"/>
      <c r="B43" s="29"/>
      <c r="C43" s="29"/>
      <c r="D43" s="29"/>
      <c r="E43" s="29"/>
      <c r="F43" s="29"/>
    </row>
    <row r="44" spans="1:6">
      <c r="A44" s="29"/>
      <c r="B44" s="29"/>
      <c r="C44" s="29"/>
      <c r="D44" s="29"/>
      <c r="E44" s="29"/>
      <c r="F44" s="29"/>
    </row>
    <row r="45" spans="1:6">
      <c r="A45" s="29"/>
      <c r="B45" s="29"/>
      <c r="C45" s="29"/>
      <c r="D45" s="29"/>
      <c r="E45" s="29"/>
      <c r="F45" s="29"/>
    </row>
    <row r="46" spans="1:6">
      <c r="A46" s="29"/>
      <c r="C46" s="35"/>
      <c r="D46" s="35"/>
      <c r="E46" s="35"/>
      <c r="F46" s="29"/>
    </row>
    <row r="47" spans="1:6">
      <c r="A47" s="29"/>
      <c r="B47" s="35"/>
      <c r="C47" s="35"/>
      <c r="D47" s="35"/>
      <c r="E47" s="35"/>
      <c r="F47" s="29"/>
    </row>
    <row r="48" spans="1:6">
      <c r="A48" s="29"/>
      <c r="B48" s="35" t="s">
        <v>64</v>
      </c>
      <c r="C48" s="35"/>
      <c r="D48" s="35"/>
      <c r="E48" s="35"/>
      <c r="F48" s="29"/>
    </row>
    <row r="49" spans="1:6">
      <c r="A49" s="29"/>
      <c r="B49" s="35"/>
      <c r="C49" s="35"/>
      <c r="E49" s="35"/>
      <c r="F49" s="29"/>
    </row>
    <row r="50" spans="1:6">
      <c r="A50" s="29"/>
      <c r="B50" s="29"/>
      <c r="C50" s="29"/>
      <c r="D50" s="29"/>
      <c r="E50" s="41"/>
      <c r="F50" s="29"/>
    </row>
    <row r="51" spans="1:6">
      <c r="A51" s="29"/>
      <c r="B51" s="29" t="s">
        <v>65</v>
      </c>
      <c r="D51" s="29"/>
      <c r="E51" s="29"/>
      <c r="F51" s="29"/>
    </row>
    <row r="52" spans="1:6">
      <c r="A52" s="29"/>
      <c r="B52" s="29"/>
      <c r="C52" s="29"/>
      <c r="D52" s="29"/>
      <c r="E52" s="29"/>
      <c r="F52" s="29"/>
    </row>
    <row r="53" spans="1:6">
      <c r="A53" s="29"/>
      <c r="B53" s="29"/>
      <c r="C53" s="29"/>
      <c r="D53" s="29"/>
      <c r="E53" s="29"/>
      <c r="F53" s="29"/>
    </row>
  </sheetData>
  <sheetProtection password="DE13" sheet="1" objects="1" scenarios="1" selectLockedCells="1"/>
  <mergeCells count="5">
    <mergeCell ref="C2:F2"/>
    <mergeCell ref="C4:F4"/>
    <mergeCell ref="B21:F21"/>
    <mergeCell ref="C22:E22"/>
    <mergeCell ref="C23:E23"/>
  </mergeCells>
  <pageMargins left="0.98402777777777772" right="0.59027777777777779" top="0.98402777777777772" bottom="0.98402777777777772" header="0.51180555555555551" footer="0.51180555555555551"/>
  <pageSetup paperSize="9" scale="97"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1163"/>
  <sheetViews>
    <sheetView view="pageLayout" topLeftCell="A1136" zoomScale="85" zoomScaleNormal="100" zoomScaleSheetLayoutView="100" zoomScalePageLayoutView="85" workbookViewId="0">
      <selection activeCell="J24" sqref="J24"/>
    </sheetView>
  </sheetViews>
  <sheetFormatPr defaultColWidth="9" defaultRowHeight="12.75"/>
  <cols>
    <col min="1" max="1" width="6.42578125" style="42" customWidth="1"/>
    <col min="2" max="2" width="49.7109375" style="1" customWidth="1"/>
    <col min="3" max="3" width="2.7109375" style="1" customWidth="1"/>
    <col min="4" max="4" width="6.28515625" style="1" customWidth="1"/>
    <col min="5" max="5" width="7.7109375" style="1" customWidth="1"/>
    <col min="6" max="6" width="31.140625" style="1" customWidth="1"/>
    <col min="7" max="7" width="14.140625" style="43" customWidth="1"/>
    <col min="8" max="8" width="13.140625" style="43" customWidth="1"/>
    <col min="9" max="9" width="22.5703125" style="4" customWidth="1"/>
    <col min="10" max="22" width="9" style="4"/>
    <col min="23" max="23" width="9.28515625" style="4" customWidth="1"/>
    <col min="24" max="16384" width="9" style="4"/>
  </cols>
  <sheetData>
    <row r="1" spans="1:9" ht="15.75">
      <c r="A1" s="44" t="s">
        <v>23</v>
      </c>
      <c r="B1" s="45" t="s">
        <v>4</v>
      </c>
      <c r="C1" s="45"/>
      <c r="D1" s="45"/>
      <c r="E1" s="46"/>
      <c r="F1" s="47"/>
      <c r="G1" s="48"/>
      <c r="H1" s="48"/>
    </row>
    <row r="2" spans="1:9" ht="15.75">
      <c r="A2" s="44"/>
      <c r="B2" s="45"/>
      <c r="C2" s="45"/>
      <c r="D2" s="45"/>
      <c r="E2" s="46"/>
      <c r="F2" s="49" t="s">
        <v>66</v>
      </c>
      <c r="G2" s="48"/>
      <c r="H2" s="48"/>
    </row>
    <row r="3" spans="1:9">
      <c r="A3" s="178" t="s">
        <v>67</v>
      </c>
      <c r="B3" s="178" t="s">
        <v>68</v>
      </c>
      <c r="C3" s="178"/>
      <c r="D3" s="178" t="s">
        <v>69</v>
      </c>
      <c r="E3" s="178" t="s">
        <v>70</v>
      </c>
      <c r="F3" s="178" t="s">
        <v>71</v>
      </c>
      <c r="G3" s="179" t="s">
        <v>72</v>
      </c>
      <c r="H3" s="179" t="s">
        <v>73</v>
      </c>
    </row>
    <row r="4" spans="1:9" ht="5.25" customHeight="1">
      <c r="A4" s="49"/>
      <c r="B4" s="49"/>
      <c r="C4" s="49"/>
      <c r="D4" s="49"/>
      <c r="E4" s="49"/>
      <c r="F4" s="49"/>
      <c r="G4" s="50"/>
      <c r="H4" s="50"/>
    </row>
    <row r="5" spans="1:9" ht="15.75">
      <c r="A5" s="44"/>
      <c r="B5" s="45"/>
      <c r="C5" s="45"/>
      <c r="D5" s="45"/>
      <c r="E5" s="46"/>
      <c r="F5" s="47"/>
      <c r="G5" s="48"/>
      <c r="H5" s="48"/>
    </row>
    <row r="6" spans="1:9" ht="114.75">
      <c r="A6" s="51" t="s">
        <v>552</v>
      </c>
      <c r="B6" s="52" t="s">
        <v>553</v>
      </c>
      <c r="C6" s="53"/>
      <c r="D6" s="1" t="s">
        <v>77</v>
      </c>
      <c r="E6" s="1">
        <v>82</v>
      </c>
      <c r="F6" s="177"/>
      <c r="G6" s="54">
        <v>0</v>
      </c>
      <c r="H6" s="55">
        <f>E6*G6</f>
        <v>0</v>
      </c>
    </row>
    <row r="7" spans="1:9">
      <c r="A7" s="51" t="s">
        <v>20</v>
      </c>
      <c r="B7" s="56"/>
      <c r="C7" s="53"/>
      <c r="D7" s="57"/>
      <c r="E7" s="58"/>
      <c r="G7" s="55"/>
      <c r="H7" s="55"/>
    </row>
    <row r="8" spans="1:9" ht="114.75">
      <c r="A8" s="51" t="s">
        <v>554</v>
      </c>
      <c r="B8" s="52" t="s">
        <v>81</v>
      </c>
      <c r="C8" s="53"/>
      <c r="D8" s="1" t="s">
        <v>77</v>
      </c>
      <c r="E8" s="1">
        <v>50</v>
      </c>
      <c r="F8" s="177"/>
      <c r="G8" s="54">
        <v>0</v>
      </c>
      <c r="H8" s="55">
        <f>E8*G8</f>
        <v>0</v>
      </c>
      <c r="I8" s="54"/>
    </row>
    <row r="9" spans="1:9">
      <c r="A9" s="51"/>
      <c r="B9" s="56"/>
      <c r="C9" s="53"/>
      <c r="D9" s="57"/>
      <c r="E9" s="58"/>
      <c r="G9" s="55"/>
      <c r="H9" s="55"/>
    </row>
    <row r="10" spans="1:9" ht="114.75">
      <c r="A10" s="51" t="s">
        <v>555</v>
      </c>
      <c r="B10" s="52" t="s">
        <v>556</v>
      </c>
      <c r="C10" s="53"/>
      <c r="D10" s="1" t="s">
        <v>77</v>
      </c>
      <c r="E10" s="1">
        <v>12</v>
      </c>
      <c r="F10" s="177"/>
      <c r="G10" s="54">
        <v>0</v>
      </c>
      <c r="H10" s="55">
        <f>E10*G10</f>
        <v>0</v>
      </c>
    </row>
    <row r="11" spans="1:9">
      <c r="A11" s="51"/>
      <c r="B11" s="56"/>
      <c r="E11" s="58"/>
      <c r="G11" s="55"/>
      <c r="H11" s="55"/>
    </row>
    <row r="12" spans="1:9" ht="114.75">
      <c r="A12" s="51" t="s">
        <v>557</v>
      </c>
      <c r="B12" s="52" t="s">
        <v>558</v>
      </c>
      <c r="C12" s="53"/>
      <c r="D12" s="1" t="s">
        <v>77</v>
      </c>
      <c r="E12" s="1">
        <v>6</v>
      </c>
      <c r="F12" s="177"/>
      <c r="G12" s="54">
        <v>0</v>
      </c>
      <c r="H12" s="55">
        <f>E12*G12</f>
        <v>0</v>
      </c>
    </row>
    <row r="13" spans="1:9">
      <c r="A13" s="51"/>
      <c r="B13" s="56"/>
      <c r="E13" s="58"/>
      <c r="G13" s="55"/>
      <c r="H13" s="55"/>
    </row>
    <row r="14" spans="1:9" ht="102">
      <c r="A14" s="59" t="s">
        <v>559</v>
      </c>
      <c r="B14" s="52" t="s">
        <v>560</v>
      </c>
      <c r="C14" s="53"/>
      <c r="D14" s="1" t="s">
        <v>77</v>
      </c>
      <c r="E14" s="1">
        <v>16</v>
      </c>
      <c r="F14" s="177"/>
      <c r="G14" s="54">
        <v>0</v>
      </c>
      <c r="H14" s="55">
        <f>E14*G14</f>
        <v>0</v>
      </c>
    </row>
    <row r="15" spans="1:9">
      <c r="A15" s="51"/>
      <c r="B15" s="56"/>
      <c r="C15" s="53"/>
      <c r="G15" s="1"/>
      <c r="H15" s="1"/>
    </row>
    <row r="16" spans="1:9">
      <c r="A16" s="51"/>
      <c r="B16" s="56"/>
      <c r="C16" s="53"/>
      <c r="G16" s="1"/>
      <c r="H16" s="1"/>
    </row>
    <row r="17" spans="1:8" ht="102">
      <c r="A17" s="51" t="s">
        <v>561</v>
      </c>
      <c r="B17" s="52" t="s">
        <v>562</v>
      </c>
      <c r="C17" s="53"/>
      <c r="D17" s="1" t="s">
        <v>77</v>
      </c>
      <c r="E17" s="1">
        <v>5</v>
      </c>
      <c r="F17" s="177"/>
      <c r="G17" s="54">
        <v>0</v>
      </c>
      <c r="H17" s="55">
        <f>E17*G17</f>
        <v>0</v>
      </c>
    </row>
    <row r="18" spans="1:8">
      <c r="A18" s="51"/>
      <c r="B18" s="52"/>
      <c r="C18" s="53"/>
      <c r="G18" s="55"/>
      <c r="H18" s="55"/>
    </row>
    <row r="19" spans="1:8" ht="114.75">
      <c r="A19" s="51" t="s">
        <v>563</v>
      </c>
      <c r="B19" s="52" t="s">
        <v>564</v>
      </c>
      <c r="C19" s="53"/>
      <c r="D19" s="1" t="s">
        <v>77</v>
      </c>
      <c r="E19" s="1">
        <v>1</v>
      </c>
      <c r="F19" s="177"/>
      <c r="G19" s="54">
        <v>0</v>
      </c>
      <c r="H19" s="55">
        <f>E19*G19</f>
        <v>0</v>
      </c>
    </row>
    <row r="20" spans="1:8">
      <c r="A20" s="51"/>
      <c r="B20" s="56"/>
      <c r="C20" s="53"/>
      <c r="D20" s="57"/>
      <c r="E20" s="58"/>
      <c r="G20" s="55"/>
      <c r="H20" s="55"/>
    </row>
    <row r="21" spans="1:8" ht="102">
      <c r="A21" s="51" t="s">
        <v>565</v>
      </c>
      <c r="B21" s="52" t="s">
        <v>566</v>
      </c>
      <c r="C21" s="53"/>
      <c r="D21" s="1" t="s">
        <v>77</v>
      </c>
      <c r="E21" s="1">
        <v>5</v>
      </c>
      <c r="F21" s="177"/>
      <c r="G21" s="54">
        <v>0</v>
      </c>
      <c r="H21" s="55">
        <f>E21*G21</f>
        <v>0</v>
      </c>
    </row>
    <row r="22" spans="1:8">
      <c r="A22" s="51"/>
      <c r="B22" s="52"/>
      <c r="C22" s="53"/>
      <c r="G22" s="55"/>
      <c r="H22" s="55"/>
    </row>
    <row r="23" spans="1:8" ht="102">
      <c r="A23" s="51" t="s">
        <v>567</v>
      </c>
      <c r="B23" s="52" t="s">
        <v>568</v>
      </c>
      <c r="C23" s="53"/>
      <c r="D23" s="1" t="s">
        <v>77</v>
      </c>
      <c r="E23" s="1">
        <v>8</v>
      </c>
      <c r="F23" s="177"/>
      <c r="G23" s="54">
        <v>0</v>
      </c>
      <c r="H23" s="55">
        <f>E23*G23</f>
        <v>0</v>
      </c>
    </row>
    <row r="24" spans="1:8">
      <c r="A24" s="51"/>
      <c r="B24" s="56"/>
      <c r="C24" s="53"/>
      <c r="D24" s="57"/>
      <c r="E24" s="58"/>
      <c r="G24" s="55"/>
      <c r="H24" s="55"/>
    </row>
    <row r="25" spans="1:8" ht="89.25">
      <c r="A25" s="51" t="s">
        <v>569</v>
      </c>
      <c r="B25" s="52" t="s">
        <v>570</v>
      </c>
      <c r="C25" s="53"/>
      <c r="D25" s="1" t="s">
        <v>77</v>
      </c>
      <c r="E25" s="1">
        <v>2</v>
      </c>
      <c r="F25" s="177"/>
      <c r="G25" s="54">
        <v>0</v>
      </c>
      <c r="H25" s="55">
        <f>E25*G25</f>
        <v>0</v>
      </c>
    </row>
    <row r="26" spans="1:8">
      <c r="A26" s="51"/>
      <c r="B26" s="56"/>
      <c r="C26" s="53"/>
      <c r="D26" s="57"/>
      <c r="G26" s="55"/>
      <c r="H26" s="55"/>
    </row>
    <row r="27" spans="1:8" ht="76.5">
      <c r="A27" s="51" t="s">
        <v>571</v>
      </c>
      <c r="B27" s="52" t="s">
        <v>572</v>
      </c>
      <c r="C27" s="53"/>
      <c r="D27" s="1" t="s">
        <v>77</v>
      </c>
      <c r="E27" s="1">
        <v>6</v>
      </c>
      <c r="F27" s="177"/>
      <c r="G27" s="54">
        <v>0</v>
      </c>
      <c r="H27" s="55">
        <f>E27*G27</f>
        <v>0</v>
      </c>
    </row>
    <row r="28" spans="1:8">
      <c r="A28" s="51"/>
      <c r="B28" s="56"/>
      <c r="C28" s="53"/>
      <c r="G28" s="1"/>
      <c r="H28" s="1"/>
    </row>
    <row r="29" spans="1:8" ht="140.25">
      <c r="A29" s="51" t="s">
        <v>573</v>
      </c>
      <c r="B29" s="52" t="s">
        <v>574</v>
      </c>
      <c r="C29" s="53"/>
      <c r="D29" s="1" t="s">
        <v>77</v>
      </c>
      <c r="E29" s="1">
        <v>2</v>
      </c>
      <c r="F29" s="177"/>
      <c r="G29" s="54">
        <v>0</v>
      </c>
      <c r="H29" s="55">
        <f>E29*G29</f>
        <v>0</v>
      </c>
    </row>
    <row r="30" spans="1:8">
      <c r="A30" s="51"/>
      <c r="B30" s="56"/>
      <c r="C30" s="53"/>
      <c r="G30" s="55"/>
      <c r="H30" s="55"/>
    </row>
    <row r="31" spans="1:8" ht="140.25">
      <c r="A31" s="51" t="s">
        <v>575</v>
      </c>
      <c r="B31" s="52" t="s">
        <v>576</v>
      </c>
      <c r="C31" s="53"/>
      <c r="D31" s="1" t="s">
        <v>77</v>
      </c>
      <c r="E31" s="1">
        <v>1</v>
      </c>
      <c r="F31" s="177"/>
      <c r="G31" s="54">
        <v>0</v>
      </c>
      <c r="H31" s="55">
        <f>E31*G31</f>
        <v>0</v>
      </c>
    </row>
    <row r="32" spans="1:8">
      <c r="A32" s="51"/>
      <c r="B32" s="52"/>
      <c r="C32" s="53"/>
      <c r="G32" s="55"/>
      <c r="H32" s="55"/>
    </row>
    <row r="33" spans="1:8" ht="140.25">
      <c r="A33" s="51" t="s">
        <v>577</v>
      </c>
      <c r="B33" s="52" t="s">
        <v>578</v>
      </c>
      <c r="C33" s="53"/>
      <c r="D33" s="1" t="s">
        <v>77</v>
      </c>
      <c r="E33" s="1">
        <v>3</v>
      </c>
      <c r="F33" s="177"/>
      <c r="G33" s="54">
        <v>0</v>
      </c>
      <c r="H33" s="55">
        <f>E33*G33</f>
        <v>0</v>
      </c>
    </row>
    <row r="34" spans="1:8">
      <c r="A34" s="51"/>
      <c r="B34" s="52"/>
      <c r="C34" s="53"/>
      <c r="G34" s="55"/>
      <c r="H34" s="55"/>
    </row>
    <row r="35" spans="1:8" ht="140.25">
      <c r="A35" s="51" t="s">
        <v>579</v>
      </c>
      <c r="B35" s="52" t="s">
        <v>580</v>
      </c>
      <c r="C35" s="53"/>
      <c r="D35" s="1" t="s">
        <v>77</v>
      </c>
      <c r="E35" s="1">
        <v>1</v>
      </c>
      <c r="F35" s="177"/>
      <c r="G35" s="54">
        <v>0</v>
      </c>
      <c r="H35" s="55">
        <f>E35*G35</f>
        <v>0</v>
      </c>
    </row>
    <row r="36" spans="1:8">
      <c r="A36" s="51"/>
      <c r="B36" s="52"/>
      <c r="C36" s="53"/>
      <c r="G36" s="55"/>
      <c r="H36" s="55"/>
    </row>
    <row r="37" spans="1:8" ht="140.25">
      <c r="A37" s="51" t="s">
        <v>581</v>
      </c>
      <c r="B37" s="52" t="s">
        <v>582</v>
      </c>
      <c r="C37" s="53"/>
      <c r="D37" s="1" t="s">
        <v>77</v>
      </c>
      <c r="E37" s="1">
        <v>2</v>
      </c>
      <c r="F37" s="177"/>
      <c r="G37" s="54">
        <v>0</v>
      </c>
      <c r="H37" s="55">
        <f>E37*G37</f>
        <v>0</v>
      </c>
    </row>
    <row r="38" spans="1:8">
      <c r="A38" s="51"/>
      <c r="B38" s="56"/>
      <c r="C38" s="53"/>
      <c r="G38" s="1"/>
      <c r="H38" s="1"/>
    </row>
    <row r="39" spans="1:8" ht="38.25">
      <c r="A39" s="51" t="s">
        <v>583</v>
      </c>
      <c r="B39" s="52" t="s">
        <v>584</v>
      </c>
      <c r="C39" s="53"/>
      <c r="G39" s="55"/>
      <c r="H39" s="55"/>
    </row>
    <row r="40" spans="1:8">
      <c r="A40" s="51" t="s">
        <v>137</v>
      </c>
      <c r="B40" s="56" t="s">
        <v>585</v>
      </c>
      <c r="C40" s="53"/>
      <c r="D40" s="1" t="s">
        <v>77</v>
      </c>
      <c r="E40" s="1">
        <v>56</v>
      </c>
      <c r="G40" s="54">
        <v>0</v>
      </c>
      <c r="H40" s="55">
        <f>E40*G40</f>
        <v>0</v>
      </c>
    </row>
    <row r="41" spans="1:8">
      <c r="A41" s="51" t="s">
        <v>137</v>
      </c>
      <c r="B41" s="56" t="s">
        <v>586</v>
      </c>
      <c r="C41" s="53"/>
      <c r="D41" s="1" t="s">
        <v>77</v>
      </c>
      <c r="E41" s="1">
        <v>18</v>
      </c>
      <c r="G41" s="54">
        <v>0</v>
      </c>
      <c r="H41" s="55">
        <f>E41*G41</f>
        <v>0</v>
      </c>
    </row>
    <row r="42" spans="1:8">
      <c r="A42" s="51" t="s">
        <v>137</v>
      </c>
      <c r="B42" s="56" t="s">
        <v>587</v>
      </c>
      <c r="C42" s="53"/>
      <c r="D42" s="1" t="s">
        <v>77</v>
      </c>
      <c r="E42" s="1">
        <v>4</v>
      </c>
      <c r="G42" s="54">
        <v>0</v>
      </c>
      <c r="H42" s="55">
        <f>E42*G42</f>
        <v>0</v>
      </c>
    </row>
    <row r="43" spans="1:8">
      <c r="A43" s="51" t="s">
        <v>137</v>
      </c>
      <c r="B43" s="56" t="s">
        <v>588</v>
      </c>
      <c r="C43" s="53"/>
      <c r="D43" s="1" t="s">
        <v>77</v>
      </c>
      <c r="E43" s="1">
        <v>14</v>
      </c>
      <c r="G43" s="54">
        <v>0</v>
      </c>
      <c r="H43" s="55">
        <f>E43*G43</f>
        <v>0</v>
      </c>
    </row>
    <row r="44" spans="1:8">
      <c r="A44" s="51"/>
      <c r="B44" s="56"/>
      <c r="C44" s="53"/>
      <c r="D44" s="57"/>
      <c r="G44" s="55"/>
      <c r="H44" s="55"/>
    </row>
    <row r="45" spans="1:8" ht="38.25">
      <c r="A45" s="51" t="s">
        <v>589</v>
      </c>
      <c r="B45" s="56" t="s">
        <v>590</v>
      </c>
      <c r="E45" s="58"/>
      <c r="G45" s="55"/>
      <c r="H45" s="55"/>
    </row>
    <row r="46" spans="1:8">
      <c r="A46" s="60"/>
      <c r="B46" s="56" t="s">
        <v>99</v>
      </c>
      <c r="E46" s="58"/>
      <c r="F46" s="177"/>
      <c r="G46" s="55"/>
      <c r="H46" s="55"/>
    </row>
    <row r="47" spans="1:8">
      <c r="A47" s="60"/>
      <c r="B47" s="56" t="s">
        <v>591</v>
      </c>
      <c r="D47" s="1" t="s">
        <v>101</v>
      </c>
      <c r="E47" s="58">
        <v>2</v>
      </c>
      <c r="G47" s="54">
        <v>0</v>
      </c>
      <c r="H47" s="55">
        <f>E47*G47</f>
        <v>0</v>
      </c>
    </row>
    <row r="48" spans="1:8">
      <c r="A48" s="60"/>
      <c r="B48" s="56" t="s">
        <v>592</v>
      </c>
      <c r="D48" s="1" t="s">
        <v>101</v>
      </c>
      <c r="E48" s="58">
        <v>5</v>
      </c>
      <c r="G48" s="54">
        <v>0</v>
      </c>
      <c r="H48" s="55">
        <f>E48*G48</f>
        <v>0</v>
      </c>
    </row>
    <row r="49" spans="1:8">
      <c r="A49" s="60"/>
      <c r="B49" s="56" t="s">
        <v>102</v>
      </c>
      <c r="D49" s="1" t="s">
        <v>101</v>
      </c>
      <c r="E49" s="58">
        <v>10</v>
      </c>
      <c r="G49" s="54">
        <v>0</v>
      </c>
      <c r="H49" s="55">
        <f>E49*G49</f>
        <v>0</v>
      </c>
    </row>
    <row r="50" spans="1:8">
      <c r="A50" s="60"/>
      <c r="B50" s="56" t="s">
        <v>593</v>
      </c>
      <c r="D50" s="1" t="s">
        <v>101</v>
      </c>
      <c r="E50" s="58">
        <v>1</v>
      </c>
      <c r="G50" s="54">
        <v>0</v>
      </c>
      <c r="H50" s="55">
        <f>E50*G50</f>
        <v>0</v>
      </c>
    </row>
    <row r="51" spans="1:8">
      <c r="A51" s="60"/>
      <c r="B51" s="56"/>
      <c r="E51" s="58"/>
      <c r="G51" s="55"/>
      <c r="H51" s="55"/>
    </row>
    <row r="52" spans="1:8" ht="38.25">
      <c r="A52" s="60" t="s">
        <v>594</v>
      </c>
      <c r="B52" s="56" t="s">
        <v>595</v>
      </c>
      <c r="E52" s="58"/>
      <c r="F52" s="177"/>
      <c r="G52" s="55"/>
      <c r="H52" s="55"/>
    </row>
    <row r="53" spans="1:8">
      <c r="A53" s="60"/>
      <c r="B53" s="56" t="s">
        <v>596</v>
      </c>
      <c r="D53" s="1" t="s">
        <v>96</v>
      </c>
      <c r="E53" s="58">
        <v>1</v>
      </c>
      <c r="G53" s="54">
        <v>0</v>
      </c>
      <c r="H53" s="55">
        <f>E53*G53</f>
        <v>0</v>
      </c>
    </row>
    <row r="54" spans="1:8">
      <c r="A54" s="60"/>
      <c r="B54" s="56" t="s">
        <v>597</v>
      </c>
      <c r="D54" s="1" t="s">
        <v>96</v>
      </c>
      <c r="E54" s="58">
        <v>1</v>
      </c>
      <c r="G54" s="54">
        <v>0</v>
      </c>
      <c r="H54" s="55">
        <f>E54*G54</f>
        <v>0</v>
      </c>
    </row>
    <row r="55" spans="1:8">
      <c r="B55" s="56"/>
      <c r="E55" s="58"/>
      <c r="G55" s="55"/>
      <c r="H55" s="55"/>
    </row>
    <row r="56" spans="1:8">
      <c r="A56" s="51" t="s">
        <v>598</v>
      </c>
      <c r="B56" s="56" t="s">
        <v>105</v>
      </c>
      <c r="E56" s="58"/>
      <c r="G56" s="55"/>
      <c r="H56" s="55"/>
    </row>
    <row r="57" spans="1:8" ht="25.5">
      <c r="A57" s="60"/>
      <c r="B57" s="56" t="s">
        <v>599</v>
      </c>
      <c r="E57" s="58"/>
      <c r="F57" s="177"/>
      <c r="G57" s="55"/>
      <c r="H57" s="55"/>
    </row>
    <row r="58" spans="1:8">
      <c r="A58" s="60"/>
      <c r="B58" s="56" t="s">
        <v>600</v>
      </c>
      <c r="D58" s="1" t="s">
        <v>101</v>
      </c>
      <c r="E58" s="58">
        <v>10</v>
      </c>
      <c r="G58" s="54">
        <v>0</v>
      </c>
      <c r="H58" s="55">
        <f>E58*G58</f>
        <v>0</v>
      </c>
    </row>
    <row r="59" spans="1:8">
      <c r="A59" s="60"/>
      <c r="B59" s="56" t="s">
        <v>601</v>
      </c>
      <c r="D59" s="1" t="s">
        <v>101</v>
      </c>
      <c r="E59" s="58">
        <v>4</v>
      </c>
      <c r="G59" s="54">
        <v>0</v>
      </c>
      <c r="H59" s="55">
        <f>E59*G59</f>
        <v>0</v>
      </c>
    </row>
    <row r="60" spans="1:8">
      <c r="A60" s="60"/>
      <c r="B60" s="56" t="s">
        <v>602</v>
      </c>
      <c r="D60" s="1" t="s">
        <v>101</v>
      </c>
      <c r="E60" s="58">
        <v>34</v>
      </c>
      <c r="G60" s="54">
        <v>0</v>
      </c>
      <c r="H60" s="55">
        <f>E60*G60</f>
        <v>0</v>
      </c>
    </row>
    <row r="61" spans="1:8">
      <c r="A61" s="60"/>
      <c r="B61" s="56" t="s">
        <v>603</v>
      </c>
      <c r="D61" s="1" t="s">
        <v>101</v>
      </c>
      <c r="E61" s="58">
        <v>8</v>
      </c>
      <c r="G61" s="54">
        <v>0</v>
      </c>
      <c r="H61" s="55">
        <f>E61*G61</f>
        <v>0</v>
      </c>
    </row>
    <row r="62" spans="1:8">
      <c r="B62" s="56"/>
      <c r="E62" s="58"/>
      <c r="G62" s="55"/>
      <c r="H62" s="55"/>
    </row>
    <row r="63" spans="1:8">
      <c r="A63" s="51" t="s">
        <v>604</v>
      </c>
      <c r="B63" s="56" t="s">
        <v>115</v>
      </c>
      <c r="E63" s="58"/>
      <c r="G63" s="55"/>
      <c r="H63" s="55"/>
    </row>
    <row r="64" spans="1:8">
      <c r="A64" s="60"/>
      <c r="B64" s="56" t="s">
        <v>116</v>
      </c>
      <c r="D64" s="1" t="s">
        <v>101</v>
      </c>
      <c r="E64" s="58">
        <v>14</v>
      </c>
      <c r="F64" s="177"/>
      <c r="G64" s="54">
        <v>0</v>
      </c>
      <c r="H64" s="55">
        <f>E64*G64</f>
        <v>0</v>
      </c>
    </row>
    <row r="65" spans="1:8">
      <c r="A65" s="51"/>
      <c r="B65" s="56"/>
      <c r="E65" s="58"/>
      <c r="G65" s="55"/>
      <c r="H65" s="55"/>
    </row>
    <row r="66" spans="1:8" ht="38.25">
      <c r="A66" s="51" t="s">
        <v>605</v>
      </c>
      <c r="B66" s="56" t="s">
        <v>606</v>
      </c>
      <c r="D66" s="1" t="s">
        <v>101</v>
      </c>
      <c r="E66" s="58">
        <v>11</v>
      </c>
      <c r="G66" s="54">
        <v>0</v>
      </c>
      <c r="H66" s="55">
        <f>E66*G66</f>
        <v>0</v>
      </c>
    </row>
    <row r="67" spans="1:8">
      <c r="A67" s="51"/>
      <c r="B67" s="56"/>
      <c r="E67" s="58"/>
      <c r="G67" s="55"/>
      <c r="H67" s="55"/>
    </row>
    <row r="68" spans="1:8" ht="51">
      <c r="A68" s="51" t="s">
        <v>607</v>
      </c>
      <c r="B68" s="56" t="s">
        <v>118</v>
      </c>
      <c r="E68" s="58"/>
      <c r="G68" s="55"/>
      <c r="H68" s="55"/>
    </row>
    <row r="69" spans="1:8">
      <c r="A69" s="60"/>
      <c r="B69" s="56" t="s">
        <v>180</v>
      </c>
      <c r="D69" s="1" t="s">
        <v>120</v>
      </c>
      <c r="E69" s="58">
        <v>3900</v>
      </c>
      <c r="G69" s="54">
        <v>0</v>
      </c>
      <c r="H69" s="55">
        <f>E69*G69</f>
        <v>0</v>
      </c>
    </row>
    <row r="70" spans="1:8">
      <c r="A70" s="60"/>
      <c r="B70" s="56"/>
      <c r="G70" s="1"/>
      <c r="H70" s="1"/>
    </row>
    <row r="71" spans="1:8" ht="38.25">
      <c r="A71" s="51" t="s">
        <v>608</v>
      </c>
      <c r="B71" s="56" t="s">
        <v>123</v>
      </c>
      <c r="E71" s="58"/>
      <c r="G71" s="55"/>
      <c r="H71" s="55"/>
    </row>
    <row r="72" spans="1:8">
      <c r="A72" s="60"/>
      <c r="B72" s="56" t="s">
        <v>124</v>
      </c>
      <c r="D72" s="1" t="s">
        <v>120</v>
      </c>
      <c r="E72" s="58">
        <v>2900</v>
      </c>
      <c r="G72" s="54">
        <v>0</v>
      </c>
      <c r="H72" s="55">
        <f>E72*G72</f>
        <v>0</v>
      </c>
    </row>
    <row r="73" spans="1:8">
      <c r="A73" s="60"/>
      <c r="B73" s="56" t="s">
        <v>609</v>
      </c>
      <c r="D73" s="1" t="s">
        <v>120</v>
      </c>
      <c r="E73" s="58">
        <v>800</v>
      </c>
      <c r="G73" s="54">
        <v>0</v>
      </c>
      <c r="H73" s="55">
        <f>E73*G73</f>
        <v>0</v>
      </c>
    </row>
    <row r="74" spans="1:8">
      <c r="A74" s="60"/>
      <c r="B74" s="56"/>
      <c r="E74" s="58"/>
      <c r="G74" s="55"/>
      <c r="H74" s="55"/>
    </row>
    <row r="75" spans="1:8" ht="38.25">
      <c r="A75" s="51" t="s">
        <v>610</v>
      </c>
      <c r="B75" s="56" t="s">
        <v>127</v>
      </c>
      <c r="E75" s="58"/>
      <c r="G75" s="55"/>
      <c r="H75" s="55"/>
    </row>
    <row r="76" spans="1:8">
      <c r="A76" s="60"/>
      <c r="B76" s="56" t="s">
        <v>611</v>
      </c>
      <c r="D76" s="1" t="s">
        <v>101</v>
      </c>
      <c r="E76" s="58">
        <v>250</v>
      </c>
      <c r="F76" s="177"/>
      <c r="G76" s="54">
        <v>0</v>
      </c>
      <c r="H76" s="55">
        <f>E76*G76</f>
        <v>0</v>
      </c>
    </row>
    <row r="77" spans="1:8">
      <c r="A77" s="60"/>
      <c r="B77" s="56"/>
      <c r="G77" s="1"/>
      <c r="H77" s="1"/>
    </row>
    <row r="78" spans="1:8">
      <c r="A78" s="51" t="s">
        <v>612</v>
      </c>
      <c r="B78" s="56" t="s">
        <v>130</v>
      </c>
      <c r="D78" s="1" t="s">
        <v>101</v>
      </c>
      <c r="E78" s="58">
        <v>140</v>
      </c>
      <c r="G78" s="54">
        <v>0</v>
      </c>
      <c r="H78" s="55">
        <f>E78*G78</f>
        <v>0</v>
      </c>
    </row>
    <row r="79" spans="1:8">
      <c r="A79" s="60"/>
      <c r="B79" s="56"/>
      <c r="G79" s="1"/>
      <c r="H79" s="1"/>
    </row>
    <row r="80" spans="1:8">
      <c r="A80" s="51" t="s">
        <v>613</v>
      </c>
      <c r="B80" s="56" t="s">
        <v>136</v>
      </c>
      <c r="E80" s="58"/>
      <c r="G80" s="55"/>
      <c r="H80" s="55"/>
    </row>
    <row r="81" spans="1:9">
      <c r="A81" s="51"/>
      <c r="B81" s="56" t="s">
        <v>138</v>
      </c>
      <c r="D81" s="1" t="s">
        <v>101</v>
      </c>
      <c r="E81" s="58">
        <v>195</v>
      </c>
      <c r="G81" s="54">
        <v>0</v>
      </c>
      <c r="H81" s="55">
        <f>E81*G81</f>
        <v>0</v>
      </c>
    </row>
    <row r="82" spans="1:9">
      <c r="A82" s="51" t="s">
        <v>137</v>
      </c>
      <c r="B82" s="56" t="s">
        <v>614</v>
      </c>
      <c r="D82" s="1" t="s">
        <v>101</v>
      </c>
      <c r="E82" s="58">
        <v>98</v>
      </c>
      <c r="G82" s="54">
        <v>0</v>
      </c>
      <c r="H82" s="55">
        <f>E82*G82</f>
        <v>0</v>
      </c>
    </row>
    <row r="83" spans="1:9">
      <c r="A83" s="51" t="s">
        <v>137</v>
      </c>
      <c r="B83" s="56" t="s">
        <v>615</v>
      </c>
      <c r="D83" s="1" t="s">
        <v>101</v>
      </c>
      <c r="E83" s="58">
        <v>6</v>
      </c>
      <c r="G83" s="54">
        <v>0</v>
      </c>
      <c r="H83" s="55">
        <f>E83*G83</f>
        <v>0</v>
      </c>
    </row>
    <row r="84" spans="1:9">
      <c r="A84" s="60"/>
      <c r="B84" s="56"/>
      <c r="G84" s="1"/>
      <c r="H84" s="1"/>
    </row>
    <row r="85" spans="1:9" ht="38.25">
      <c r="A85" s="60" t="s">
        <v>616</v>
      </c>
      <c r="B85" s="56" t="s">
        <v>143</v>
      </c>
      <c r="D85" s="1" t="s">
        <v>96</v>
      </c>
      <c r="E85" s="1">
        <v>1</v>
      </c>
      <c r="G85" s="54">
        <v>0</v>
      </c>
      <c r="H85" s="55">
        <f>E85*G85</f>
        <v>0</v>
      </c>
    </row>
    <row r="86" spans="1:9">
      <c r="A86" s="60"/>
      <c r="B86" s="56"/>
      <c r="G86" s="1"/>
      <c r="H86" s="1"/>
    </row>
    <row r="87" spans="1:9">
      <c r="A87" s="51"/>
      <c r="B87" s="56"/>
      <c r="E87" s="58"/>
      <c r="G87" s="55"/>
      <c r="H87" s="55"/>
    </row>
    <row r="88" spans="1:9" ht="15.75">
      <c r="A88" s="44" t="s">
        <v>23</v>
      </c>
      <c r="B88" s="65" t="s">
        <v>145</v>
      </c>
      <c r="C88" s="47"/>
      <c r="D88" s="47"/>
      <c r="E88" s="47"/>
      <c r="F88" s="47"/>
      <c r="G88" s="48"/>
      <c r="H88" s="66">
        <f>SUM(H5:H87)</f>
        <v>0</v>
      </c>
      <c r="I88" s="67"/>
    </row>
    <row r="89" spans="1:9">
      <c r="A89" s="68"/>
      <c r="B89" s="47"/>
      <c r="C89" s="47"/>
      <c r="D89" s="47"/>
      <c r="E89" s="47"/>
      <c r="F89" s="47"/>
      <c r="G89" s="48"/>
      <c r="H89" s="66"/>
      <c r="I89" s="67"/>
    </row>
    <row r="90" spans="1:9" ht="15.75">
      <c r="A90" s="44" t="s">
        <v>24</v>
      </c>
      <c r="B90" s="45" t="s">
        <v>6</v>
      </c>
      <c r="C90" s="47"/>
      <c r="D90" s="47"/>
      <c r="E90" s="47"/>
      <c r="F90" s="47"/>
      <c r="G90" s="48"/>
      <c r="H90" s="66"/>
      <c r="I90" s="67"/>
    </row>
    <row r="92" spans="1:9" ht="15">
      <c r="A92" s="69"/>
      <c r="B92" s="1" t="s">
        <v>146</v>
      </c>
      <c r="C92" s="70"/>
      <c r="D92" s="70"/>
      <c r="E92" s="70"/>
      <c r="F92" s="70"/>
      <c r="H92" s="71"/>
    </row>
    <row r="93" spans="1:9" ht="25.5">
      <c r="A93" s="72"/>
      <c r="B93" s="73" t="s">
        <v>147</v>
      </c>
      <c r="C93" s="70"/>
      <c r="D93" s="70"/>
      <c r="E93" s="70"/>
      <c r="F93" s="70"/>
      <c r="G93" s="71"/>
      <c r="H93" s="71"/>
    </row>
    <row r="94" spans="1:9">
      <c r="A94" s="72"/>
      <c r="B94" s="72"/>
      <c r="C94" s="72"/>
      <c r="D94" s="72"/>
      <c r="E94" s="72"/>
      <c r="F94" s="70"/>
      <c r="G94" s="71"/>
      <c r="H94" s="71"/>
    </row>
    <row r="95" spans="1:9" ht="140.25">
      <c r="A95" s="51" t="s">
        <v>617</v>
      </c>
      <c r="B95" s="74" t="s">
        <v>618</v>
      </c>
      <c r="C95" s="53"/>
      <c r="D95" s="57" t="s">
        <v>101</v>
      </c>
      <c r="E95" s="58">
        <v>1</v>
      </c>
      <c r="F95" s="177"/>
      <c r="G95" s="54">
        <v>0</v>
      </c>
      <c r="H95" s="55">
        <f>E95*G95</f>
        <v>0</v>
      </c>
    </row>
    <row r="96" spans="1:9">
      <c r="A96" s="51"/>
      <c r="B96" s="74"/>
      <c r="C96" s="53"/>
      <c r="D96" s="57"/>
      <c r="E96" s="58"/>
      <c r="G96" s="55"/>
      <c r="H96" s="55"/>
    </row>
    <row r="97" spans="1:8" ht="25.5">
      <c r="A97" s="51" t="s">
        <v>619</v>
      </c>
      <c r="B97" s="57" t="s">
        <v>151</v>
      </c>
      <c r="C97" s="53"/>
      <c r="D97" s="57" t="s">
        <v>101</v>
      </c>
      <c r="E97" s="58">
        <v>1</v>
      </c>
      <c r="G97" s="54">
        <v>0</v>
      </c>
      <c r="H97" s="55">
        <f>E97*G97</f>
        <v>0</v>
      </c>
    </row>
    <row r="98" spans="1:8">
      <c r="A98" s="51"/>
      <c r="B98" s="56"/>
      <c r="E98" s="58"/>
      <c r="G98" s="55"/>
      <c r="H98" s="55"/>
    </row>
    <row r="99" spans="1:8" ht="38.25">
      <c r="A99" s="51" t="s">
        <v>620</v>
      </c>
      <c r="B99" s="75" t="s">
        <v>153</v>
      </c>
      <c r="C99" s="53"/>
      <c r="D99" s="57" t="s">
        <v>96</v>
      </c>
      <c r="E99" s="58">
        <v>1</v>
      </c>
      <c r="G99" s="54">
        <v>0</v>
      </c>
      <c r="H99" s="55">
        <f>E99*G99</f>
        <v>0</v>
      </c>
    </row>
    <row r="100" spans="1:8" ht="38.25">
      <c r="A100" s="51"/>
      <c r="B100" s="75" t="s">
        <v>154</v>
      </c>
      <c r="C100" s="53"/>
      <c r="D100" s="57"/>
      <c r="E100" s="58"/>
      <c r="G100" s="55"/>
      <c r="H100" s="55"/>
    </row>
    <row r="101" spans="1:8">
      <c r="A101" s="51"/>
      <c r="B101" s="56"/>
      <c r="C101" s="53"/>
      <c r="D101" s="57"/>
      <c r="E101" s="58"/>
      <c r="G101" s="55"/>
      <c r="H101" s="55"/>
    </row>
    <row r="102" spans="1:8" ht="89.25">
      <c r="A102" s="51" t="s">
        <v>621</v>
      </c>
      <c r="B102" s="53" t="s">
        <v>156</v>
      </c>
      <c r="C102" s="53"/>
      <c r="D102" s="57" t="s">
        <v>101</v>
      </c>
      <c r="E102" s="58">
        <v>8</v>
      </c>
      <c r="F102" s="177"/>
      <c r="G102" s="54">
        <v>0</v>
      </c>
      <c r="H102" s="55">
        <f>E102*G102</f>
        <v>0</v>
      </c>
    </row>
    <row r="103" spans="1:8">
      <c r="A103" s="51"/>
      <c r="B103" s="56"/>
      <c r="C103" s="53"/>
      <c r="D103" s="57"/>
      <c r="E103" s="58"/>
      <c r="G103" s="55"/>
      <c r="H103" s="55"/>
    </row>
    <row r="104" spans="1:8" ht="102">
      <c r="A104" s="51" t="s">
        <v>622</v>
      </c>
      <c r="B104" s="53" t="s">
        <v>160</v>
      </c>
      <c r="C104" s="53"/>
      <c r="D104" s="57" t="s">
        <v>101</v>
      </c>
      <c r="E104" s="58">
        <v>1</v>
      </c>
      <c r="F104" s="177"/>
      <c r="G104" s="54">
        <v>0</v>
      </c>
      <c r="H104" s="55">
        <f>E104*G104</f>
        <v>0</v>
      </c>
    </row>
    <row r="105" spans="1:8">
      <c r="A105" s="51"/>
      <c r="B105" s="56"/>
      <c r="C105" s="53"/>
      <c r="D105" s="57"/>
      <c r="E105" s="58"/>
      <c r="G105" s="55"/>
      <c r="H105" s="55"/>
    </row>
    <row r="106" spans="1:8" ht="102">
      <c r="A106" s="51" t="s">
        <v>623</v>
      </c>
      <c r="B106" s="53" t="s">
        <v>162</v>
      </c>
      <c r="C106" s="53"/>
      <c r="D106" s="57" t="s">
        <v>101</v>
      </c>
      <c r="E106" s="58">
        <v>32</v>
      </c>
      <c r="F106" s="177"/>
      <c r="G106" s="54">
        <v>0</v>
      </c>
      <c r="H106" s="55">
        <f>E106*G106</f>
        <v>0</v>
      </c>
    </row>
    <row r="107" spans="1:8">
      <c r="A107" s="51"/>
      <c r="B107" s="144"/>
      <c r="C107" s="53"/>
      <c r="D107" s="57"/>
      <c r="E107" s="58"/>
      <c r="G107" s="55"/>
      <c r="H107" s="55"/>
    </row>
    <row r="108" spans="1:8" ht="89.25">
      <c r="A108" s="51" t="s">
        <v>624</v>
      </c>
      <c r="B108" s="53" t="s">
        <v>625</v>
      </c>
      <c r="C108" s="53"/>
      <c r="D108" s="57" t="s">
        <v>101</v>
      </c>
      <c r="E108" s="58">
        <v>5</v>
      </c>
      <c r="F108" s="177"/>
      <c r="G108" s="54">
        <v>0</v>
      </c>
      <c r="H108" s="55">
        <f>E108*G108</f>
        <v>0</v>
      </c>
    </row>
    <row r="109" spans="1:8">
      <c r="A109" s="51"/>
      <c r="B109" s="76"/>
      <c r="C109" s="53"/>
      <c r="D109" s="57"/>
      <c r="E109" s="58"/>
      <c r="G109" s="55"/>
      <c r="H109" s="55"/>
    </row>
    <row r="110" spans="1:8" ht="25.5">
      <c r="A110" s="51" t="s">
        <v>626</v>
      </c>
      <c r="B110" s="53" t="s">
        <v>627</v>
      </c>
      <c r="C110" s="53"/>
      <c r="D110" s="57" t="s">
        <v>101</v>
      </c>
      <c r="E110" s="58">
        <v>9</v>
      </c>
      <c r="G110" s="54">
        <v>0</v>
      </c>
      <c r="H110" s="55">
        <f>E110*G110</f>
        <v>0</v>
      </c>
    </row>
    <row r="111" spans="1:8">
      <c r="A111" s="51"/>
      <c r="B111" s="76"/>
      <c r="C111" s="53"/>
      <c r="D111" s="57"/>
      <c r="E111" s="58"/>
      <c r="G111" s="55"/>
      <c r="H111" s="55"/>
    </row>
    <row r="112" spans="1:8" ht="25.5">
      <c r="A112" s="51" t="s">
        <v>628</v>
      </c>
      <c r="B112" s="53" t="s">
        <v>629</v>
      </c>
      <c r="C112" s="53"/>
      <c r="D112" s="57" t="s">
        <v>101</v>
      </c>
      <c r="E112" s="58">
        <v>10</v>
      </c>
      <c r="G112" s="54">
        <v>0</v>
      </c>
      <c r="H112" s="55">
        <f>E112*G112</f>
        <v>0</v>
      </c>
    </row>
    <row r="113" spans="1:8">
      <c r="A113" s="51"/>
      <c r="B113" s="76"/>
      <c r="C113" s="53"/>
      <c r="D113" s="57"/>
      <c r="E113" s="58"/>
      <c r="G113" s="55"/>
      <c r="H113" s="55"/>
    </row>
    <row r="114" spans="1:8" ht="38.25">
      <c r="A114" s="51" t="s">
        <v>630</v>
      </c>
      <c r="B114" s="77" t="s">
        <v>164</v>
      </c>
      <c r="C114" s="53"/>
      <c r="D114" s="57"/>
      <c r="E114" s="58"/>
      <c r="G114" s="55"/>
      <c r="H114" s="55"/>
    </row>
    <row r="115" spans="1:8">
      <c r="A115" s="51"/>
      <c r="B115" s="56" t="s">
        <v>631</v>
      </c>
      <c r="C115" s="53"/>
      <c r="D115" s="57" t="s">
        <v>120</v>
      </c>
      <c r="E115" s="58">
        <v>1560</v>
      </c>
      <c r="G115" s="54">
        <v>0</v>
      </c>
      <c r="H115" s="55">
        <f>E115*G115</f>
        <v>0</v>
      </c>
    </row>
    <row r="116" spans="1:8">
      <c r="A116" s="51"/>
      <c r="B116" s="56" t="s">
        <v>632</v>
      </c>
      <c r="C116" s="53"/>
      <c r="D116" s="57" t="s">
        <v>101</v>
      </c>
      <c r="E116" s="58">
        <v>1950</v>
      </c>
      <c r="F116" s="177"/>
      <c r="G116" s="54">
        <v>0</v>
      </c>
      <c r="H116" s="55">
        <f>E116*G116</f>
        <v>0</v>
      </c>
    </row>
    <row r="117" spans="1:8">
      <c r="A117" s="51"/>
      <c r="B117" s="78"/>
      <c r="C117" s="53"/>
      <c r="D117" s="57"/>
      <c r="E117" s="58"/>
      <c r="G117" s="55"/>
      <c r="H117" s="55"/>
    </row>
    <row r="118" spans="1:8">
      <c r="A118" s="51" t="s">
        <v>633</v>
      </c>
      <c r="B118" s="77" t="s">
        <v>634</v>
      </c>
      <c r="C118" s="53"/>
      <c r="D118" s="57"/>
      <c r="E118" s="58"/>
      <c r="G118" s="55"/>
      <c r="H118" s="55"/>
    </row>
    <row r="119" spans="1:8">
      <c r="A119" s="51"/>
      <c r="B119" s="56" t="s">
        <v>169</v>
      </c>
      <c r="C119" s="53"/>
      <c r="D119" s="57" t="s">
        <v>101</v>
      </c>
      <c r="E119" s="58">
        <v>15</v>
      </c>
      <c r="F119" s="177"/>
      <c r="G119" s="54">
        <v>0</v>
      </c>
      <c r="H119" s="55">
        <f>E119*G119</f>
        <v>0</v>
      </c>
    </row>
    <row r="120" spans="1:8">
      <c r="A120" s="51"/>
      <c r="B120" s="78"/>
      <c r="C120" s="53"/>
      <c r="D120" s="57"/>
      <c r="E120" s="58"/>
      <c r="G120" s="55"/>
      <c r="H120" s="55"/>
    </row>
    <row r="121" spans="1:8" ht="25.5">
      <c r="A121" s="51" t="s">
        <v>635</v>
      </c>
      <c r="B121" s="77" t="s">
        <v>171</v>
      </c>
      <c r="C121" s="53"/>
      <c r="D121" s="57"/>
      <c r="E121" s="58"/>
      <c r="G121" s="55"/>
      <c r="H121" s="55"/>
    </row>
    <row r="122" spans="1:8">
      <c r="A122" s="51"/>
      <c r="B122" s="56" t="s">
        <v>172</v>
      </c>
      <c r="C122" s="53"/>
      <c r="D122" s="57" t="s">
        <v>120</v>
      </c>
      <c r="E122" s="58">
        <v>10</v>
      </c>
      <c r="G122" s="54">
        <v>0</v>
      </c>
      <c r="H122" s="55">
        <f>E122*G122</f>
        <v>0</v>
      </c>
    </row>
    <row r="123" spans="1:8">
      <c r="A123" s="51"/>
      <c r="B123" s="56"/>
      <c r="C123" s="53"/>
      <c r="D123" s="57"/>
      <c r="E123" s="58"/>
      <c r="G123" s="55"/>
      <c r="H123" s="55"/>
    </row>
    <row r="124" spans="1:8" ht="38.25">
      <c r="A124" s="51" t="s">
        <v>636</v>
      </c>
      <c r="B124" s="56" t="s">
        <v>123</v>
      </c>
      <c r="E124" s="58"/>
      <c r="G124" s="55"/>
      <c r="H124" s="55"/>
    </row>
    <row r="125" spans="1:8">
      <c r="A125" s="60"/>
      <c r="B125" s="56" t="s">
        <v>124</v>
      </c>
      <c r="D125" s="1" t="s">
        <v>120</v>
      </c>
      <c r="E125" s="58">
        <v>300</v>
      </c>
      <c r="G125" s="54">
        <v>0</v>
      </c>
      <c r="H125" s="55">
        <f>E125*G125</f>
        <v>0</v>
      </c>
    </row>
    <row r="126" spans="1:8">
      <c r="A126" s="51"/>
      <c r="B126" s="78"/>
      <c r="C126" s="53"/>
      <c r="D126" s="57"/>
      <c r="E126" s="58"/>
      <c r="G126" s="55"/>
      <c r="H126" s="55"/>
    </row>
    <row r="127" spans="1:8" ht="51">
      <c r="A127" s="51" t="s">
        <v>637</v>
      </c>
      <c r="B127" s="77" t="s">
        <v>638</v>
      </c>
      <c r="C127" s="53"/>
      <c r="D127" s="57"/>
      <c r="E127" s="58"/>
      <c r="G127" s="55"/>
      <c r="H127" s="55"/>
    </row>
    <row r="128" spans="1:8">
      <c r="A128" s="51"/>
      <c r="B128" s="56" t="s">
        <v>20</v>
      </c>
      <c r="C128" s="53"/>
      <c r="D128" s="57" t="s">
        <v>101</v>
      </c>
      <c r="E128" s="58">
        <v>5</v>
      </c>
      <c r="G128" s="54">
        <v>0</v>
      </c>
      <c r="H128" s="55">
        <f>E128*G128</f>
        <v>0</v>
      </c>
    </row>
    <row r="129" spans="1:8">
      <c r="A129" s="51"/>
      <c r="B129" s="56"/>
      <c r="C129" s="53"/>
      <c r="D129" s="57"/>
      <c r="E129" s="58"/>
      <c r="G129" s="55"/>
      <c r="H129" s="55"/>
    </row>
    <row r="130" spans="1:8" ht="15.75">
      <c r="A130" s="79" t="s">
        <v>24</v>
      </c>
      <c r="B130" s="65" t="s">
        <v>176</v>
      </c>
      <c r="C130" s="47"/>
      <c r="D130" s="47"/>
      <c r="E130" s="47"/>
      <c r="F130" s="47"/>
      <c r="G130" s="48"/>
      <c r="H130" s="66">
        <f>SUM(H91:H129)</f>
        <v>0</v>
      </c>
    </row>
    <row r="133" spans="1:8" ht="15.75">
      <c r="A133" s="44" t="s">
        <v>25</v>
      </c>
      <c r="B133" s="45" t="s">
        <v>177</v>
      </c>
      <c r="C133" s="80"/>
      <c r="D133" s="80"/>
      <c r="E133" s="81"/>
      <c r="F133" s="82"/>
      <c r="G133" s="83"/>
      <c r="H133" s="83"/>
    </row>
    <row r="134" spans="1:8" ht="15.75">
      <c r="A134" s="84"/>
      <c r="B134" s="80"/>
      <c r="C134" s="80"/>
      <c r="D134" s="80"/>
      <c r="E134" s="81"/>
      <c r="F134" s="82"/>
      <c r="G134" s="83"/>
      <c r="H134" s="83"/>
    </row>
    <row r="135" spans="1:8" ht="63.75">
      <c r="A135" s="51" t="s">
        <v>639</v>
      </c>
      <c r="B135" s="56" t="s">
        <v>640</v>
      </c>
      <c r="C135" s="53"/>
      <c r="G135" s="1"/>
      <c r="H135" s="1"/>
    </row>
    <row r="136" spans="1:8">
      <c r="A136" s="60"/>
      <c r="B136" s="56" t="s">
        <v>180</v>
      </c>
      <c r="D136" s="1" t="s">
        <v>120</v>
      </c>
      <c r="E136" s="58">
        <v>700</v>
      </c>
      <c r="G136" s="54">
        <v>0</v>
      </c>
      <c r="H136" s="55">
        <f t="shared" ref="H136:H145" si="0">E136*G136</f>
        <v>0</v>
      </c>
    </row>
    <row r="137" spans="1:8">
      <c r="A137" s="60"/>
      <c r="B137" s="56" t="s">
        <v>181</v>
      </c>
      <c r="D137" s="1" t="s">
        <v>120</v>
      </c>
      <c r="E137" s="58">
        <v>450</v>
      </c>
      <c r="G137" s="54">
        <v>0</v>
      </c>
      <c r="H137" s="55">
        <f t="shared" si="0"/>
        <v>0</v>
      </c>
    </row>
    <row r="138" spans="1:8">
      <c r="A138" s="60"/>
      <c r="B138" s="56" t="s">
        <v>182</v>
      </c>
      <c r="D138" s="1" t="s">
        <v>120</v>
      </c>
      <c r="E138" s="58">
        <v>400</v>
      </c>
      <c r="G138" s="54">
        <v>0</v>
      </c>
      <c r="H138" s="55">
        <f t="shared" si="0"/>
        <v>0</v>
      </c>
    </row>
    <row r="139" spans="1:8">
      <c r="A139" s="60"/>
      <c r="B139" s="56" t="s">
        <v>183</v>
      </c>
      <c r="D139" s="1" t="s">
        <v>120</v>
      </c>
      <c r="E139" s="58">
        <v>2800</v>
      </c>
      <c r="G139" s="54">
        <v>0</v>
      </c>
      <c r="H139" s="55">
        <f t="shared" si="0"/>
        <v>0</v>
      </c>
    </row>
    <row r="140" spans="1:8">
      <c r="A140" s="60"/>
      <c r="B140" s="56" t="s">
        <v>184</v>
      </c>
      <c r="D140" s="1" t="s">
        <v>120</v>
      </c>
      <c r="E140" s="58">
        <v>200</v>
      </c>
      <c r="G140" s="54">
        <v>0</v>
      </c>
      <c r="H140" s="55">
        <f t="shared" si="0"/>
        <v>0</v>
      </c>
    </row>
    <row r="141" spans="1:8">
      <c r="A141" s="60"/>
      <c r="B141" s="56" t="s">
        <v>185</v>
      </c>
      <c r="D141" s="1" t="s">
        <v>120</v>
      </c>
      <c r="E141" s="58">
        <v>160</v>
      </c>
      <c r="G141" s="54">
        <v>0</v>
      </c>
      <c r="H141" s="55">
        <f t="shared" si="0"/>
        <v>0</v>
      </c>
    </row>
    <row r="142" spans="1:8">
      <c r="A142" s="60"/>
      <c r="B142" s="56" t="s">
        <v>641</v>
      </c>
      <c r="D142" s="1" t="s">
        <v>120</v>
      </c>
      <c r="E142" s="58">
        <v>480</v>
      </c>
      <c r="G142" s="54">
        <v>0</v>
      </c>
      <c r="H142" s="55">
        <f t="shared" si="0"/>
        <v>0</v>
      </c>
    </row>
    <row r="143" spans="1:8">
      <c r="A143" s="60"/>
      <c r="B143" s="56" t="s">
        <v>642</v>
      </c>
      <c r="D143" s="1" t="s">
        <v>120</v>
      </c>
      <c r="E143" s="58">
        <v>160</v>
      </c>
      <c r="G143" s="54">
        <v>0</v>
      </c>
      <c r="H143" s="55">
        <f t="shared" si="0"/>
        <v>0</v>
      </c>
    </row>
    <row r="144" spans="1:8">
      <c r="A144" s="60"/>
      <c r="B144" s="56" t="s">
        <v>643</v>
      </c>
      <c r="D144" s="1" t="s">
        <v>120</v>
      </c>
      <c r="E144" s="58">
        <v>100</v>
      </c>
      <c r="G144" s="54">
        <v>0</v>
      </c>
      <c r="H144" s="55">
        <f t="shared" si="0"/>
        <v>0</v>
      </c>
    </row>
    <row r="145" spans="1:8">
      <c r="A145" s="60"/>
      <c r="B145" s="56" t="s">
        <v>644</v>
      </c>
      <c r="D145" s="1" t="s">
        <v>120</v>
      </c>
      <c r="E145" s="58">
        <v>100</v>
      </c>
      <c r="G145" s="54">
        <v>0</v>
      </c>
      <c r="H145" s="55">
        <f t="shared" si="0"/>
        <v>0</v>
      </c>
    </row>
    <row r="146" spans="1:8" ht="15">
      <c r="A146" s="6"/>
      <c r="B146" s="8"/>
      <c r="C146" s="8"/>
      <c r="D146" s="8"/>
      <c r="E146" s="9"/>
      <c r="F146" s="10"/>
      <c r="G146" s="11"/>
      <c r="H146" s="11"/>
    </row>
    <row r="147" spans="1:8" ht="38.25">
      <c r="A147" s="59" t="s">
        <v>645</v>
      </c>
      <c r="B147" s="56" t="s">
        <v>188</v>
      </c>
      <c r="C147" s="53"/>
      <c r="G147" s="1"/>
      <c r="H147" s="1"/>
    </row>
    <row r="148" spans="1:8">
      <c r="A148" s="60"/>
      <c r="B148" s="56" t="s">
        <v>646</v>
      </c>
      <c r="D148" s="1" t="s">
        <v>120</v>
      </c>
      <c r="E148" s="58">
        <v>3900</v>
      </c>
      <c r="G148" s="54">
        <v>0</v>
      </c>
      <c r="H148" s="55">
        <f>E148*G148</f>
        <v>0</v>
      </c>
    </row>
    <row r="149" spans="1:8">
      <c r="A149" s="60"/>
      <c r="B149" s="56" t="s">
        <v>261</v>
      </c>
      <c r="D149" s="1" t="s">
        <v>120</v>
      </c>
      <c r="E149" s="58">
        <v>700</v>
      </c>
      <c r="G149" s="54">
        <v>0</v>
      </c>
      <c r="H149" s="55">
        <f>E149*G149</f>
        <v>0</v>
      </c>
    </row>
    <row r="150" spans="1:8" ht="15">
      <c r="A150" s="6"/>
      <c r="B150" s="8"/>
      <c r="C150" s="8"/>
      <c r="D150" s="8"/>
      <c r="E150" s="9"/>
      <c r="F150" s="10"/>
      <c r="G150" s="11"/>
      <c r="H150" s="11"/>
    </row>
    <row r="151" spans="1:8" ht="51">
      <c r="A151" s="51" t="s">
        <v>647</v>
      </c>
      <c r="B151" s="56" t="s">
        <v>192</v>
      </c>
      <c r="C151" s="53"/>
      <c r="G151" s="1"/>
      <c r="H151" s="1"/>
    </row>
    <row r="152" spans="1:8">
      <c r="A152" s="60"/>
      <c r="B152" s="56" t="s">
        <v>193</v>
      </c>
      <c r="E152" s="58"/>
      <c r="F152" s="177"/>
      <c r="G152" s="55"/>
      <c r="H152" s="55"/>
    </row>
    <row r="153" spans="1:8">
      <c r="A153" s="60"/>
      <c r="B153" s="56" t="s">
        <v>194</v>
      </c>
      <c r="D153" s="1" t="s">
        <v>120</v>
      </c>
      <c r="E153" s="58">
        <v>120</v>
      </c>
      <c r="G153" s="54">
        <v>0</v>
      </c>
      <c r="H153" s="55">
        <f>E153*G153</f>
        <v>0</v>
      </c>
    </row>
    <row r="154" spans="1:8">
      <c r="A154" s="60"/>
      <c r="B154" s="56" t="s">
        <v>195</v>
      </c>
      <c r="D154" s="1" t="s">
        <v>120</v>
      </c>
      <c r="E154" s="58">
        <v>350</v>
      </c>
      <c r="G154" s="54">
        <v>0</v>
      </c>
      <c r="H154" s="55">
        <f>E154*G154</f>
        <v>0</v>
      </c>
    </row>
    <row r="155" spans="1:8">
      <c r="A155" s="60"/>
      <c r="B155" s="56" t="s">
        <v>648</v>
      </c>
      <c r="D155" s="1" t="s">
        <v>120</v>
      </c>
      <c r="E155" s="58">
        <v>180</v>
      </c>
      <c r="G155" s="54">
        <v>0</v>
      </c>
      <c r="H155" s="55">
        <f>E155*G155</f>
        <v>0</v>
      </c>
    </row>
    <row r="156" spans="1:8">
      <c r="A156" s="60"/>
      <c r="B156" s="56" t="s">
        <v>649</v>
      </c>
      <c r="D156" s="1" t="s">
        <v>120</v>
      </c>
      <c r="E156" s="58">
        <v>150</v>
      </c>
      <c r="G156" s="54">
        <v>0</v>
      </c>
      <c r="H156" s="55">
        <f>E156*G156</f>
        <v>0</v>
      </c>
    </row>
    <row r="157" spans="1:8" ht="15">
      <c r="A157" s="6"/>
      <c r="B157" s="8"/>
      <c r="C157" s="8"/>
      <c r="D157" s="8"/>
      <c r="E157" s="9"/>
      <c r="F157" s="10"/>
      <c r="G157" s="11"/>
      <c r="H157" s="11"/>
    </row>
    <row r="158" spans="1:8" ht="25.5">
      <c r="A158" s="51" t="s">
        <v>650</v>
      </c>
      <c r="B158" s="56" t="s">
        <v>198</v>
      </c>
      <c r="C158" s="53"/>
      <c r="G158" s="1"/>
      <c r="H158" s="1"/>
    </row>
    <row r="159" spans="1:8">
      <c r="A159" s="60"/>
      <c r="B159" s="56" t="s">
        <v>651</v>
      </c>
      <c r="E159" s="58"/>
      <c r="F159" s="177"/>
      <c r="G159" s="55"/>
      <c r="H159" s="55"/>
    </row>
    <row r="160" spans="1:8">
      <c r="A160" s="60"/>
      <c r="B160" s="56" t="s">
        <v>652</v>
      </c>
      <c r="D160" s="1" t="s">
        <v>101</v>
      </c>
      <c r="E160" s="58">
        <v>900</v>
      </c>
      <c r="G160" s="54">
        <v>0</v>
      </c>
      <c r="H160" s="55">
        <f>E160*G160</f>
        <v>0</v>
      </c>
    </row>
    <row r="161" spans="1:8" ht="15">
      <c r="A161" s="6"/>
      <c r="B161" s="8"/>
      <c r="C161" s="8"/>
      <c r="D161" s="8"/>
      <c r="E161" s="9"/>
      <c r="F161" s="10"/>
      <c r="G161" s="11"/>
      <c r="H161" s="11"/>
    </row>
    <row r="162" spans="1:8" ht="38.25">
      <c r="A162" s="59" t="s">
        <v>653</v>
      </c>
      <c r="B162" s="56" t="s">
        <v>654</v>
      </c>
      <c r="C162" s="53"/>
      <c r="G162" s="1"/>
      <c r="H162" s="1"/>
    </row>
    <row r="163" spans="1:8">
      <c r="A163" s="60"/>
      <c r="B163" s="56" t="s">
        <v>655</v>
      </c>
      <c r="E163" s="58"/>
      <c r="F163" s="177"/>
      <c r="G163" s="55"/>
      <c r="H163" s="55"/>
    </row>
    <row r="164" spans="1:8">
      <c r="A164" s="60"/>
      <c r="B164" s="56" t="s">
        <v>656</v>
      </c>
      <c r="D164" s="1" t="s">
        <v>101</v>
      </c>
      <c r="E164" s="58">
        <v>200</v>
      </c>
      <c r="G164" s="54">
        <v>0</v>
      </c>
      <c r="H164" s="55">
        <f>E164*G164</f>
        <v>0</v>
      </c>
    </row>
    <row r="165" spans="1:8">
      <c r="A165" s="60"/>
      <c r="B165" s="56" t="s">
        <v>657</v>
      </c>
      <c r="D165" s="1" t="s">
        <v>101</v>
      </c>
      <c r="E165" s="58">
        <v>150</v>
      </c>
      <c r="G165" s="54">
        <v>0</v>
      </c>
      <c r="H165" s="55">
        <f>E165*G165</f>
        <v>0</v>
      </c>
    </row>
    <row r="166" spans="1:8" ht="15">
      <c r="A166" s="6"/>
      <c r="B166" s="8"/>
      <c r="C166" s="8"/>
      <c r="D166" s="8"/>
      <c r="E166" s="9"/>
      <c r="F166" s="10"/>
      <c r="G166" s="11"/>
      <c r="H166" s="11"/>
    </row>
    <row r="167" spans="1:8" ht="25.5">
      <c r="A167" s="51" t="s">
        <v>658</v>
      </c>
      <c r="B167" s="56" t="s">
        <v>659</v>
      </c>
      <c r="C167" s="53"/>
      <c r="G167" s="1"/>
      <c r="H167" s="1"/>
    </row>
    <row r="168" spans="1:8">
      <c r="A168" s="60"/>
      <c r="B168" s="56" t="s">
        <v>203</v>
      </c>
      <c r="E168" s="58"/>
      <c r="F168" s="177"/>
      <c r="G168" s="55"/>
      <c r="H168" s="55"/>
    </row>
    <row r="169" spans="1:8">
      <c r="A169" s="60"/>
      <c r="B169" s="56" t="s">
        <v>204</v>
      </c>
      <c r="D169" s="1" t="s">
        <v>101</v>
      </c>
      <c r="E169" s="58">
        <v>28</v>
      </c>
      <c r="G169" s="54">
        <v>0</v>
      </c>
      <c r="H169" s="55">
        <f>E169*G169</f>
        <v>0</v>
      </c>
    </row>
    <row r="170" spans="1:8">
      <c r="A170" s="60"/>
      <c r="B170" s="56" t="s">
        <v>660</v>
      </c>
      <c r="D170" s="1" t="s">
        <v>101</v>
      </c>
      <c r="E170" s="58">
        <v>33</v>
      </c>
      <c r="G170" s="54">
        <v>0</v>
      </c>
      <c r="H170" s="55">
        <f>E170*G170</f>
        <v>0</v>
      </c>
    </row>
    <row r="171" spans="1:8">
      <c r="A171" s="60"/>
      <c r="B171" s="56"/>
      <c r="E171" s="58"/>
      <c r="G171" s="55"/>
      <c r="H171" s="55"/>
    </row>
    <row r="172" spans="1:8">
      <c r="A172" s="51" t="s">
        <v>661</v>
      </c>
      <c r="B172" s="56" t="s">
        <v>662</v>
      </c>
      <c r="C172" s="53"/>
      <c r="G172" s="1"/>
      <c r="H172" s="1"/>
    </row>
    <row r="173" spans="1:8">
      <c r="A173" s="60"/>
      <c r="B173" s="56" t="s">
        <v>663</v>
      </c>
      <c r="E173" s="58"/>
      <c r="F173" s="177"/>
      <c r="G173" s="55"/>
      <c r="H173" s="55"/>
    </row>
    <row r="174" spans="1:8">
      <c r="A174" s="60"/>
      <c r="B174" s="56" t="s">
        <v>664</v>
      </c>
      <c r="D174" s="1" t="s">
        <v>101</v>
      </c>
      <c r="E174" s="58">
        <v>130</v>
      </c>
      <c r="G174" s="54">
        <v>0</v>
      </c>
      <c r="H174" s="55">
        <f>E174*G174</f>
        <v>0</v>
      </c>
    </row>
    <row r="175" spans="1:8">
      <c r="A175" s="60"/>
      <c r="B175" s="56" t="s">
        <v>665</v>
      </c>
      <c r="D175" s="1" t="s">
        <v>101</v>
      </c>
      <c r="E175" s="58">
        <v>7</v>
      </c>
      <c r="G175" s="54">
        <v>0</v>
      </c>
      <c r="H175" s="55">
        <f>E175*G175</f>
        <v>0</v>
      </c>
    </row>
    <row r="176" spans="1:8">
      <c r="A176" s="60"/>
      <c r="B176" s="56" t="s">
        <v>666</v>
      </c>
      <c r="D176" s="1" t="s">
        <v>101</v>
      </c>
      <c r="E176" s="58">
        <v>3</v>
      </c>
      <c r="G176" s="54">
        <v>0</v>
      </c>
      <c r="H176" s="55">
        <f>E176*G176</f>
        <v>0</v>
      </c>
    </row>
    <row r="177" spans="1:8">
      <c r="A177" s="60"/>
      <c r="B177" s="56" t="s">
        <v>667</v>
      </c>
      <c r="D177" s="1" t="s">
        <v>101</v>
      </c>
      <c r="E177" s="58">
        <v>1</v>
      </c>
      <c r="G177" s="54">
        <v>0</v>
      </c>
      <c r="H177" s="55">
        <f>E177*G177</f>
        <v>0</v>
      </c>
    </row>
    <row r="178" spans="1:8">
      <c r="A178" s="60"/>
      <c r="B178" s="56"/>
      <c r="E178" s="58"/>
      <c r="G178" s="55"/>
      <c r="H178" s="55"/>
    </row>
    <row r="179" spans="1:8">
      <c r="A179" s="51" t="s">
        <v>668</v>
      </c>
      <c r="B179" s="56" t="s">
        <v>224</v>
      </c>
      <c r="C179" s="53"/>
      <c r="G179" s="1"/>
      <c r="H179" s="1"/>
    </row>
    <row r="180" spans="1:8">
      <c r="A180" s="51"/>
      <c r="B180" s="56" t="s">
        <v>669</v>
      </c>
      <c r="C180" s="53"/>
      <c r="D180" s="1" t="s">
        <v>101</v>
      </c>
      <c r="E180" s="58">
        <v>1</v>
      </c>
      <c r="G180" s="54">
        <v>0</v>
      </c>
      <c r="H180" s="55">
        <f t="shared" ref="H180:H194" si="1">E180*G180</f>
        <v>0</v>
      </c>
    </row>
    <row r="181" spans="1:8">
      <c r="A181" s="51"/>
      <c r="B181" s="56" t="s">
        <v>670</v>
      </c>
      <c r="C181" s="53"/>
      <c r="D181" s="1" t="s">
        <v>101</v>
      </c>
      <c r="E181" s="58">
        <v>1</v>
      </c>
      <c r="G181" s="54">
        <v>0</v>
      </c>
      <c r="H181" s="55">
        <f t="shared" si="1"/>
        <v>0</v>
      </c>
    </row>
    <row r="182" spans="1:8">
      <c r="A182" s="51"/>
      <c r="B182" s="56" t="s">
        <v>671</v>
      </c>
      <c r="C182" s="53"/>
      <c r="D182" s="1" t="s">
        <v>101</v>
      </c>
      <c r="E182" s="58">
        <v>1</v>
      </c>
      <c r="G182" s="54">
        <v>0</v>
      </c>
      <c r="H182" s="55">
        <f t="shared" si="1"/>
        <v>0</v>
      </c>
    </row>
    <row r="183" spans="1:8">
      <c r="A183" s="51"/>
      <c r="B183" s="56" t="s">
        <v>672</v>
      </c>
      <c r="C183" s="53"/>
      <c r="D183" s="1" t="s">
        <v>101</v>
      </c>
      <c r="E183" s="58">
        <v>1</v>
      </c>
      <c r="G183" s="54">
        <v>0</v>
      </c>
      <c r="H183" s="55">
        <f t="shared" si="1"/>
        <v>0</v>
      </c>
    </row>
    <row r="184" spans="1:8">
      <c r="A184" s="60"/>
      <c r="B184" s="56" t="s">
        <v>673</v>
      </c>
      <c r="D184" s="1" t="s">
        <v>101</v>
      </c>
      <c r="E184" s="58">
        <v>2</v>
      </c>
      <c r="G184" s="54">
        <v>0</v>
      </c>
      <c r="H184" s="55">
        <f t="shared" si="1"/>
        <v>0</v>
      </c>
    </row>
    <row r="185" spans="1:8">
      <c r="A185" s="60"/>
      <c r="B185" s="56" t="s">
        <v>674</v>
      </c>
      <c r="D185" s="1" t="s">
        <v>101</v>
      </c>
      <c r="E185" s="58">
        <v>1</v>
      </c>
      <c r="G185" s="54">
        <v>0</v>
      </c>
      <c r="H185" s="55">
        <f t="shared" si="1"/>
        <v>0</v>
      </c>
    </row>
    <row r="186" spans="1:8">
      <c r="A186" s="60"/>
      <c r="B186" s="56" t="s">
        <v>675</v>
      </c>
      <c r="D186" s="1" t="s">
        <v>101</v>
      </c>
      <c r="E186" s="58">
        <v>2</v>
      </c>
      <c r="G186" s="54">
        <v>0</v>
      </c>
      <c r="H186" s="55">
        <f t="shared" si="1"/>
        <v>0</v>
      </c>
    </row>
    <row r="187" spans="1:8">
      <c r="A187" s="60"/>
      <c r="B187" s="56" t="s">
        <v>676</v>
      </c>
      <c r="D187" s="1" t="s">
        <v>101</v>
      </c>
      <c r="E187" s="58">
        <v>2</v>
      </c>
      <c r="G187" s="54">
        <v>0</v>
      </c>
      <c r="H187" s="55">
        <f t="shared" si="1"/>
        <v>0</v>
      </c>
    </row>
    <row r="188" spans="1:8">
      <c r="A188" s="60"/>
      <c r="B188" s="56" t="s">
        <v>677</v>
      </c>
      <c r="D188" s="1" t="s">
        <v>96</v>
      </c>
      <c r="E188" s="58">
        <v>1</v>
      </c>
      <c r="G188" s="54">
        <v>0</v>
      </c>
      <c r="H188" s="55">
        <f t="shared" si="1"/>
        <v>0</v>
      </c>
    </row>
    <row r="189" spans="1:8">
      <c r="A189" s="60"/>
      <c r="B189" s="56" t="s">
        <v>678</v>
      </c>
      <c r="D189" s="1" t="s">
        <v>218</v>
      </c>
      <c r="E189" s="58">
        <v>7</v>
      </c>
      <c r="G189" s="54">
        <v>0</v>
      </c>
      <c r="H189" s="55">
        <f t="shared" si="1"/>
        <v>0</v>
      </c>
    </row>
    <row r="190" spans="1:8">
      <c r="A190" s="86"/>
      <c r="B190" s="56" t="s">
        <v>679</v>
      </c>
      <c r="D190" s="1" t="s">
        <v>101</v>
      </c>
      <c r="E190" s="58">
        <v>9</v>
      </c>
      <c r="G190" s="54">
        <v>0</v>
      </c>
      <c r="H190" s="55">
        <f t="shared" si="1"/>
        <v>0</v>
      </c>
    </row>
    <row r="191" spans="1:8">
      <c r="A191" s="86"/>
      <c r="B191" s="56" t="s">
        <v>680</v>
      </c>
      <c r="D191" s="1" t="s">
        <v>101</v>
      </c>
      <c r="E191" s="58">
        <v>6</v>
      </c>
      <c r="G191" s="54">
        <v>0</v>
      </c>
      <c r="H191" s="55">
        <f t="shared" si="1"/>
        <v>0</v>
      </c>
    </row>
    <row r="192" spans="1:8">
      <c r="A192" s="86"/>
      <c r="B192" s="56" t="s">
        <v>681</v>
      </c>
      <c r="D192" s="1" t="s">
        <v>218</v>
      </c>
      <c r="E192" s="58">
        <v>1</v>
      </c>
      <c r="G192" s="54">
        <v>0</v>
      </c>
      <c r="H192" s="55">
        <f t="shared" si="1"/>
        <v>0</v>
      </c>
    </row>
    <row r="193" spans="1:8">
      <c r="A193" s="86"/>
      <c r="B193" s="56" t="s">
        <v>682</v>
      </c>
      <c r="D193" s="1" t="s">
        <v>218</v>
      </c>
      <c r="E193" s="58">
        <v>1</v>
      </c>
      <c r="G193" s="54">
        <v>0</v>
      </c>
      <c r="H193" s="55">
        <f t="shared" si="1"/>
        <v>0</v>
      </c>
    </row>
    <row r="194" spans="1:8">
      <c r="A194" s="60"/>
      <c r="B194" s="56" t="s">
        <v>230</v>
      </c>
      <c r="D194" s="1" t="s">
        <v>218</v>
      </c>
      <c r="E194" s="58">
        <v>3</v>
      </c>
      <c r="G194" s="54">
        <v>0</v>
      </c>
      <c r="H194" s="55">
        <f t="shared" si="1"/>
        <v>0</v>
      </c>
    </row>
    <row r="195" spans="1:8" ht="15">
      <c r="A195" s="6"/>
      <c r="B195" s="8"/>
      <c r="C195" s="8"/>
      <c r="D195" s="8"/>
      <c r="E195" s="9"/>
      <c r="F195" s="10"/>
      <c r="G195" s="11"/>
      <c r="H195" s="11"/>
    </row>
    <row r="196" spans="1:8" ht="38.25">
      <c r="A196" s="51" t="s">
        <v>683</v>
      </c>
      <c r="B196" s="56" t="s">
        <v>684</v>
      </c>
      <c r="C196" s="53"/>
      <c r="G196" s="1"/>
      <c r="H196" s="1"/>
    </row>
    <row r="197" spans="1:8">
      <c r="A197" s="60"/>
      <c r="B197" s="56" t="s">
        <v>685</v>
      </c>
      <c r="D197" s="1" t="s">
        <v>96</v>
      </c>
      <c r="E197" s="58">
        <v>1</v>
      </c>
      <c r="G197" s="63">
        <v>0</v>
      </c>
      <c r="H197" s="64">
        <f>E197*G197</f>
        <v>0</v>
      </c>
    </row>
    <row r="198" spans="1:8">
      <c r="A198" s="60"/>
      <c r="B198" s="56" t="s">
        <v>686</v>
      </c>
      <c r="D198" s="1" t="s">
        <v>218</v>
      </c>
      <c r="E198" s="58">
        <v>1</v>
      </c>
      <c r="G198" s="63">
        <v>0</v>
      </c>
      <c r="H198" s="64">
        <f>E198*G198</f>
        <v>0</v>
      </c>
    </row>
    <row r="199" spans="1:8">
      <c r="A199" s="60"/>
      <c r="B199" s="56" t="s">
        <v>687</v>
      </c>
      <c r="D199" s="1" t="s">
        <v>101</v>
      </c>
      <c r="E199" s="58">
        <v>1</v>
      </c>
      <c r="G199" s="63">
        <v>0</v>
      </c>
      <c r="H199" s="64">
        <f>E199*G199</f>
        <v>0</v>
      </c>
    </row>
    <row r="200" spans="1:8">
      <c r="A200" s="60"/>
      <c r="B200" s="56" t="s">
        <v>688</v>
      </c>
      <c r="D200" s="1" t="s">
        <v>96</v>
      </c>
      <c r="E200" s="58">
        <v>2</v>
      </c>
      <c r="G200" s="63">
        <v>0</v>
      </c>
      <c r="H200" s="64">
        <f>E200*G200</f>
        <v>0</v>
      </c>
    </row>
    <row r="201" spans="1:8" ht="25.5">
      <c r="A201" s="56"/>
      <c r="B201" s="56" t="s">
        <v>689</v>
      </c>
      <c r="C201" s="56"/>
      <c r="D201" s="1" t="s">
        <v>96</v>
      </c>
      <c r="E201" s="58">
        <v>1</v>
      </c>
      <c r="G201" s="63">
        <v>0</v>
      </c>
      <c r="H201" s="64">
        <f>E201*G201</f>
        <v>0</v>
      </c>
    </row>
    <row r="202" spans="1:8">
      <c r="A202" s="56"/>
      <c r="B202" s="56"/>
      <c r="C202" s="56"/>
      <c r="E202" s="58"/>
      <c r="G202" s="64"/>
      <c r="H202" s="64"/>
    </row>
    <row r="203" spans="1:8">
      <c r="A203" s="56"/>
      <c r="B203" s="56"/>
      <c r="C203" s="56"/>
      <c r="E203" s="58"/>
      <c r="G203" s="64"/>
      <c r="H203" s="64"/>
    </row>
    <row r="204" spans="1:8" ht="51">
      <c r="A204" s="51" t="s">
        <v>690</v>
      </c>
      <c r="B204" s="56" t="s">
        <v>691</v>
      </c>
      <c r="C204" s="53"/>
      <c r="G204" s="1"/>
      <c r="H204" s="1"/>
    </row>
    <row r="205" spans="1:8">
      <c r="A205" s="60"/>
      <c r="B205" s="56" t="s">
        <v>692</v>
      </c>
      <c r="D205" s="1" t="s">
        <v>101</v>
      </c>
      <c r="E205" s="58">
        <v>1</v>
      </c>
      <c r="G205" s="63">
        <v>0</v>
      </c>
      <c r="H205" s="64">
        <f t="shared" ref="H205:H220" si="2">E205*G205</f>
        <v>0</v>
      </c>
    </row>
    <row r="206" spans="1:8">
      <c r="A206" s="56"/>
      <c r="B206" s="56" t="s">
        <v>693</v>
      </c>
      <c r="C206" s="56"/>
      <c r="D206" s="1" t="s">
        <v>101</v>
      </c>
      <c r="E206" s="58">
        <v>1</v>
      </c>
      <c r="G206" s="63">
        <v>0</v>
      </c>
      <c r="H206" s="64">
        <f t="shared" si="2"/>
        <v>0</v>
      </c>
    </row>
    <row r="207" spans="1:8">
      <c r="A207" s="56"/>
      <c r="B207" s="56" t="s">
        <v>694</v>
      </c>
      <c r="C207" s="56"/>
      <c r="D207" s="1" t="s">
        <v>101</v>
      </c>
      <c r="E207" s="58">
        <v>1</v>
      </c>
      <c r="G207" s="63">
        <v>0</v>
      </c>
      <c r="H207" s="64">
        <f t="shared" si="2"/>
        <v>0</v>
      </c>
    </row>
    <row r="208" spans="1:8">
      <c r="A208" s="56"/>
      <c r="B208" s="56" t="s">
        <v>695</v>
      </c>
      <c r="C208" s="56"/>
      <c r="D208" s="1" t="s">
        <v>101</v>
      </c>
      <c r="E208" s="58">
        <v>1</v>
      </c>
      <c r="G208" s="63">
        <v>0</v>
      </c>
      <c r="H208" s="64">
        <f t="shared" si="2"/>
        <v>0</v>
      </c>
    </row>
    <row r="209" spans="1:8">
      <c r="A209" s="56"/>
      <c r="B209" s="56" t="s">
        <v>696</v>
      </c>
      <c r="C209" s="56"/>
      <c r="D209" s="1" t="s">
        <v>101</v>
      </c>
      <c r="E209" s="58">
        <v>2</v>
      </c>
      <c r="G209" s="63">
        <v>0</v>
      </c>
      <c r="H209" s="64">
        <f t="shared" si="2"/>
        <v>0</v>
      </c>
    </row>
    <row r="210" spans="1:8">
      <c r="A210" s="56"/>
      <c r="B210" s="56" t="s">
        <v>697</v>
      </c>
      <c r="C210" s="56"/>
      <c r="D210" s="1" t="s">
        <v>101</v>
      </c>
      <c r="E210" s="58">
        <v>1</v>
      </c>
      <c r="G210" s="63">
        <v>0</v>
      </c>
      <c r="H210" s="64">
        <f t="shared" si="2"/>
        <v>0</v>
      </c>
    </row>
    <row r="211" spans="1:8">
      <c r="A211" s="56"/>
      <c r="B211" s="56" t="s">
        <v>698</v>
      </c>
      <c r="C211" s="56"/>
      <c r="D211" s="1" t="s">
        <v>101</v>
      </c>
      <c r="E211" s="58">
        <v>1</v>
      </c>
      <c r="G211" s="63">
        <v>0</v>
      </c>
      <c r="H211" s="64">
        <f t="shared" si="2"/>
        <v>0</v>
      </c>
    </row>
    <row r="212" spans="1:8">
      <c r="A212" s="56"/>
      <c r="B212" s="56" t="s">
        <v>699</v>
      </c>
      <c r="C212" s="56"/>
      <c r="D212" s="1" t="s">
        <v>101</v>
      </c>
      <c r="E212" s="58">
        <v>1</v>
      </c>
      <c r="G212" s="63">
        <v>0</v>
      </c>
      <c r="H212" s="64">
        <f t="shared" si="2"/>
        <v>0</v>
      </c>
    </row>
    <row r="213" spans="1:8">
      <c r="A213" s="56"/>
      <c r="B213" s="56" t="s">
        <v>700</v>
      </c>
      <c r="C213" s="56"/>
      <c r="D213" s="1" t="s">
        <v>101</v>
      </c>
      <c r="E213" s="58">
        <v>2</v>
      </c>
      <c r="G213" s="63">
        <v>0</v>
      </c>
      <c r="H213" s="64">
        <f t="shared" si="2"/>
        <v>0</v>
      </c>
    </row>
    <row r="214" spans="1:8">
      <c r="A214" s="56"/>
      <c r="B214" s="56" t="s">
        <v>701</v>
      </c>
      <c r="C214" s="56"/>
      <c r="D214" s="1" t="s">
        <v>101</v>
      </c>
      <c r="E214" s="58">
        <v>1</v>
      </c>
      <c r="G214" s="63">
        <v>0</v>
      </c>
      <c r="H214" s="64">
        <f t="shared" si="2"/>
        <v>0</v>
      </c>
    </row>
    <row r="215" spans="1:8">
      <c r="A215" s="56"/>
      <c r="B215" s="56" t="s">
        <v>702</v>
      </c>
      <c r="C215" s="56"/>
      <c r="D215" s="1" t="s">
        <v>101</v>
      </c>
      <c r="E215" s="58">
        <v>4</v>
      </c>
      <c r="G215" s="63">
        <v>0</v>
      </c>
      <c r="H215" s="64">
        <f t="shared" si="2"/>
        <v>0</v>
      </c>
    </row>
    <row r="216" spans="1:8">
      <c r="A216" s="56"/>
      <c r="B216" s="56" t="s">
        <v>703</v>
      </c>
      <c r="C216" s="56"/>
      <c r="D216" s="1" t="s">
        <v>101</v>
      </c>
      <c r="E216" s="58">
        <v>4</v>
      </c>
      <c r="G216" s="63">
        <v>0</v>
      </c>
      <c r="H216" s="64">
        <f t="shared" si="2"/>
        <v>0</v>
      </c>
    </row>
    <row r="217" spans="1:8">
      <c r="A217" s="56"/>
      <c r="B217" s="56" t="s">
        <v>704</v>
      </c>
      <c r="C217" s="56"/>
      <c r="D217" s="1" t="s">
        <v>101</v>
      </c>
      <c r="E217" s="58">
        <v>2</v>
      </c>
      <c r="G217" s="63">
        <v>0</v>
      </c>
      <c r="H217" s="64">
        <f t="shared" si="2"/>
        <v>0</v>
      </c>
    </row>
    <row r="218" spans="1:8">
      <c r="A218" s="56"/>
      <c r="B218" s="56" t="s">
        <v>705</v>
      </c>
      <c r="C218" s="56"/>
      <c r="D218" s="1" t="s">
        <v>101</v>
      </c>
      <c r="E218" s="58">
        <v>1</v>
      </c>
      <c r="G218" s="63">
        <v>0</v>
      </c>
      <c r="H218" s="64">
        <f t="shared" si="2"/>
        <v>0</v>
      </c>
    </row>
    <row r="219" spans="1:8">
      <c r="A219" s="56"/>
      <c r="B219" s="56" t="s">
        <v>706</v>
      </c>
      <c r="C219" s="56"/>
      <c r="D219" s="1" t="s">
        <v>101</v>
      </c>
      <c r="E219" s="58">
        <v>4</v>
      </c>
      <c r="G219" s="63">
        <v>0</v>
      </c>
      <c r="H219" s="64">
        <f t="shared" si="2"/>
        <v>0</v>
      </c>
    </row>
    <row r="220" spans="1:8">
      <c r="A220" s="56"/>
      <c r="B220" s="56" t="s">
        <v>707</v>
      </c>
      <c r="C220" s="56"/>
      <c r="D220" s="1" t="s">
        <v>101</v>
      </c>
      <c r="E220" s="58">
        <v>4</v>
      </c>
      <c r="G220" s="63">
        <v>0</v>
      </c>
      <c r="H220" s="64">
        <f t="shared" si="2"/>
        <v>0</v>
      </c>
    </row>
    <row r="221" spans="1:8">
      <c r="A221" s="56"/>
      <c r="B221" s="56"/>
      <c r="C221" s="56"/>
      <c r="E221" s="58"/>
      <c r="G221" s="64"/>
      <c r="H221" s="64"/>
    </row>
    <row r="222" spans="1:8" ht="15">
      <c r="A222" s="6"/>
      <c r="B222" s="8"/>
      <c r="C222" s="8"/>
      <c r="D222" s="8"/>
      <c r="E222" s="9"/>
      <c r="F222" s="10"/>
      <c r="G222" s="11"/>
      <c r="H222" s="11"/>
    </row>
    <row r="223" spans="1:8" ht="51">
      <c r="A223" s="51" t="s">
        <v>708</v>
      </c>
      <c r="B223" s="56" t="s">
        <v>232</v>
      </c>
      <c r="C223" s="53"/>
      <c r="D223" s="1" t="s">
        <v>101</v>
      </c>
      <c r="E223" s="58">
        <v>1</v>
      </c>
      <c r="G223" s="54">
        <v>0</v>
      </c>
      <c r="H223" s="55">
        <f>E223*G223</f>
        <v>0</v>
      </c>
    </row>
    <row r="224" spans="1:8" ht="15">
      <c r="A224" s="6"/>
      <c r="B224" s="8"/>
      <c r="C224" s="8"/>
      <c r="D224" s="8"/>
      <c r="E224" s="9"/>
      <c r="F224" s="10"/>
      <c r="G224" s="11"/>
      <c r="H224" s="11"/>
    </row>
    <row r="225" spans="1:8" ht="25.5">
      <c r="A225" s="51" t="s">
        <v>709</v>
      </c>
      <c r="B225" s="56" t="s">
        <v>234</v>
      </c>
      <c r="C225" s="53"/>
      <c r="G225" s="1"/>
      <c r="H225" s="1"/>
    </row>
    <row r="226" spans="1:8">
      <c r="A226" s="60"/>
      <c r="B226" s="56" t="s">
        <v>235</v>
      </c>
      <c r="D226" s="1" t="s">
        <v>101</v>
      </c>
      <c r="E226" s="58">
        <v>5</v>
      </c>
      <c r="G226" s="54">
        <v>0</v>
      </c>
      <c r="H226" s="55">
        <f>E226*G226</f>
        <v>0</v>
      </c>
    </row>
    <row r="227" spans="1:8">
      <c r="A227" s="60"/>
      <c r="B227" s="56"/>
      <c r="E227" s="58"/>
      <c r="G227" s="55"/>
      <c r="H227" s="55"/>
    </row>
    <row r="228" spans="1:8" ht="25.5">
      <c r="A228" s="60" t="s">
        <v>710</v>
      </c>
      <c r="B228" s="56" t="s">
        <v>237</v>
      </c>
      <c r="E228" s="58"/>
      <c r="G228" s="64"/>
      <c r="H228" s="64"/>
    </row>
    <row r="229" spans="1:8">
      <c r="A229" s="60"/>
      <c r="B229" s="56" t="s">
        <v>238</v>
      </c>
      <c r="D229" s="1" t="s">
        <v>101</v>
      </c>
      <c r="E229" s="58">
        <v>1</v>
      </c>
      <c r="F229" s="177"/>
      <c r="G229" s="63">
        <v>0</v>
      </c>
      <c r="H229" s="64">
        <f>E229*G229</f>
        <v>0</v>
      </c>
    </row>
    <row r="230" spans="1:8">
      <c r="A230" s="51"/>
      <c r="B230" s="56"/>
      <c r="E230" s="58"/>
      <c r="G230" s="54"/>
      <c r="H230" s="55"/>
    </row>
    <row r="231" spans="1:8">
      <c r="A231" s="51"/>
      <c r="B231" s="56"/>
      <c r="E231" s="58"/>
      <c r="G231" s="55"/>
      <c r="H231" s="55"/>
    </row>
    <row r="232" spans="1:8">
      <c r="A232" s="51"/>
      <c r="B232" s="56"/>
      <c r="E232" s="58"/>
      <c r="G232" s="55"/>
      <c r="H232" s="55"/>
    </row>
    <row r="233" spans="1:8">
      <c r="A233" s="51"/>
      <c r="B233" s="56"/>
      <c r="E233" s="58"/>
      <c r="G233" s="55"/>
      <c r="H233" s="55"/>
    </row>
    <row r="234" spans="1:8" ht="15">
      <c r="A234" s="6"/>
      <c r="B234" s="17" t="s">
        <v>711</v>
      </c>
      <c r="C234" s="8"/>
      <c r="D234" s="8"/>
      <c r="E234" s="9"/>
      <c r="F234" s="10"/>
      <c r="G234" s="11"/>
      <c r="H234" s="11"/>
    </row>
    <row r="235" spans="1:8" ht="15">
      <c r="A235" s="6"/>
      <c r="B235" s="8"/>
      <c r="C235" s="8"/>
      <c r="D235" s="8"/>
      <c r="E235" s="9"/>
      <c r="F235" s="10"/>
      <c r="G235" s="11"/>
      <c r="H235" s="11"/>
    </row>
    <row r="236" spans="1:8" ht="129">
      <c r="A236" s="51" t="s">
        <v>712</v>
      </c>
      <c r="B236" s="56" t="s">
        <v>713</v>
      </c>
      <c r="C236" s="53"/>
      <c r="E236" s="58"/>
      <c r="G236" s="55"/>
      <c r="H236" s="55"/>
    </row>
    <row r="237" spans="1:8" ht="38.25">
      <c r="A237" s="145"/>
      <c r="B237" s="56" t="s">
        <v>714</v>
      </c>
      <c r="D237" s="1" t="s">
        <v>101</v>
      </c>
      <c r="E237" s="58">
        <v>10</v>
      </c>
      <c r="G237" s="54">
        <v>0</v>
      </c>
      <c r="H237" s="55">
        <f>E237*G237</f>
        <v>0</v>
      </c>
    </row>
    <row r="238" spans="1:8">
      <c r="A238" s="60"/>
      <c r="B238" s="56"/>
      <c r="E238" s="58"/>
      <c r="G238" s="55"/>
      <c r="H238" s="55"/>
    </row>
    <row r="239" spans="1:8" ht="51">
      <c r="A239" s="51" t="s">
        <v>715</v>
      </c>
      <c r="B239" s="56" t="s">
        <v>716</v>
      </c>
      <c r="E239" s="58"/>
      <c r="G239" s="55"/>
      <c r="H239" s="55"/>
    </row>
    <row r="240" spans="1:8">
      <c r="A240" s="51"/>
      <c r="B240" s="56" t="s">
        <v>242</v>
      </c>
      <c r="C240" s="53"/>
      <c r="D240" s="57" t="s">
        <v>120</v>
      </c>
      <c r="E240" s="58">
        <v>55</v>
      </c>
      <c r="F240" s="177"/>
      <c r="G240" s="54">
        <v>0</v>
      </c>
      <c r="H240" s="55">
        <f>E240*G240</f>
        <v>0</v>
      </c>
    </row>
    <row r="241" spans="1:8">
      <c r="A241" s="60"/>
      <c r="B241" s="56"/>
      <c r="E241" s="58"/>
      <c r="G241" s="55"/>
      <c r="H241" s="55"/>
    </row>
    <row r="242" spans="1:8" ht="25.5">
      <c r="A242" s="51" t="s">
        <v>717</v>
      </c>
      <c r="B242" s="56" t="s">
        <v>718</v>
      </c>
      <c r="C242" s="53"/>
      <c r="G242" s="1"/>
      <c r="H242" s="1"/>
    </row>
    <row r="243" spans="1:8">
      <c r="A243" s="51"/>
      <c r="B243" s="56" t="s">
        <v>719</v>
      </c>
      <c r="C243" s="53"/>
      <c r="D243" s="1" t="s">
        <v>101</v>
      </c>
      <c r="E243" s="58">
        <v>1</v>
      </c>
      <c r="F243" s="177"/>
      <c r="G243" s="54">
        <v>0</v>
      </c>
      <c r="H243" s="55">
        <f>E243*G243</f>
        <v>0</v>
      </c>
    </row>
    <row r="244" spans="1:8">
      <c r="A244" s="60"/>
      <c r="B244" s="56"/>
      <c r="E244" s="58"/>
      <c r="G244" s="55"/>
      <c r="H244" s="55"/>
    </row>
    <row r="245" spans="1:8" ht="15.75">
      <c r="A245" s="44" t="s">
        <v>25</v>
      </c>
      <c r="B245" s="65" t="s">
        <v>262</v>
      </c>
      <c r="C245" s="47"/>
      <c r="D245" s="47"/>
      <c r="E245" s="47"/>
      <c r="F245" s="47"/>
      <c r="G245" s="48"/>
      <c r="H245" s="66">
        <f>SUM(H134:H244)</f>
        <v>0</v>
      </c>
    </row>
    <row r="246" spans="1:8">
      <c r="A246" s="68"/>
      <c r="B246" s="47"/>
      <c r="C246" s="47"/>
      <c r="D246" s="47"/>
      <c r="E246" s="47"/>
      <c r="F246" s="47"/>
      <c r="G246" s="48"/>
      <c r="H246" s="66"/>
    </row>
    <row r="248" spans="1:8" ht="15.75">
      <c r="A248" s="44" t="s">
        <v>26</v>
      </c>
      <c r="B248" s="65" t="s">
        <v>10</v>
      </c>
    </row>
    <row r="250" spans="1:8" ht="36">
      <c r="A250" s="51" t="s">
        <v>720</v>
      </c>
      <c r="B250" s="146" t="s">
        <v>721</v>
      </c>
      <c r="C250" s="53"/>
      <c r="D250" s="147"/>
      <c r="E250" s="58"/>
      <c r="G250" s="64"/>
      <c r="H250" s="89"/>
    </row>
    <row r="251" spans="1:8">
      <c r="A251" s="51"/>
      <c r="B251" s="56" t="s">
        <v>722</v>
      </c>
      <c r="D251" s="1" t="s">
        <v>101</v>
      </c>
      <c r="E251" s="58">
        <v>1</v>
      </c>
      <c r="F251" s="177"/>
      <c r="G251" s="54">
        <v>0</v>
      </c>
      <c r="H251" s="55">
        <f>E251*G251</f>
        <v>0</v>
      </c>
    </row>
    <row r="252" spans="1:8">
      <c r="A252" s="51"/>
      <c r="B252" s="56" t="s">
        <v>723</v>
      </c>
      <c r="D252" s="1" t="s">
        <v>101</v>
      </c>
      <c r="E252" s="58">
        <v>1</v>
      </c>
      <c r="F252" s="177"/>
      <c r="G252" s="54">
        <v>0</v>
      </c>
      <c r="H252" s="55">
        <f>E252*G252</f>
        <v>0</v>
      </c>
    </row>
    <row r="253" spans="1:8">
      <c r="A253" s="51"/>
      <c r="B253" s="56" t="s">
        <v>724</v>
      </c>
      <c r="D253" s="1" t="s">
        <v>101</v>
      </c>
      <c r="E253" s="58">
        <v>1</v>
      </c>
      <c r="F253" s="177"/>
      <c r="G253" s="54">
        <v>0</v>
      </c>
      <c r="H253" s="55">
        <f>E253*G253</f>
        <v>0</v>
      </c>
    </row>
    <row r="254" spans="1:8">
      <c r="A254" s="51"/>
      <c r="B254" s="56" t="s">
        <v>725</v>
      </c>
      <c r="G254" s="55"/>
      <c r="H254" s="55"/>
    </row>
    <row r="255" spans="1:8">
      <c r="A255" s="51"/>
      <c r="B255" s="56" t="s">
        <v>726</v>
      </c>
      <c r="D255" s="1" t="s">
        <v>96</v>
      </c>
      <c r="E255" s="58">
        <v>3</v>
      </c>
      <c r="G255" s="54">
        <v>0</v>
      </c>
      <c r="H255" s="55">
        <f t="shared" ref="H255:H268" si="3">E255*G255</f>
        <v>0</v>
      </c>
    </row>
    <row r="256" spans="1:8">
      <c r="A256" s="51"/>
      <c r="B256" s="56" t="s">
        <v>727</v>
      </c>
      <c r="D256" s="1" t="s">
        <v>101</v>
      </c>
      <c r="E256" s="58">
        <v>18</v>
      </c>
      <c r="G256" s="54">
        <v>0</v>
      </c>
      <c r="H256" s="55">
        <f t="shared" si="3"/>
        <v>0</v>
      </c>
    </row>
    <row r="257" spans="1:8">
      <c r="A257" s="51"/>
      <c r="B257" s="56" t="s">
        <v>728</v>
      </c>
      <c r="D257" s="1" t="s">
        <v>101</v>
      </c>
      <c r="E257" s="58">
        <v>6</v>
      </c>
      <c r="G257" s="54">
        <v>0</v>
      </c>
      <c r="H257" s="55">
        <f t="shared" si="3"/>
        <v>0</v>
      </c>
    </row>
    <row r="258" spans="1:8" ht="38.25">
      <c r="A258" s="51"/>
      <c r="B258" s="56" t="s">
        <v>729</v>
      </c>
      <c r="D258" s="1" t="s">
        <v>101</v>
      </c>
      <c r="E258" s="58">
        <v>1</v>
      </c>
      <c r="F258" s="177"/>
      <c r="G258" s="54">
        <v>0</v>
      </c>
      <c r="H258" s="55">
        <f t="shared" si="3"/>
        <v>0</v>
      </c>
    </row>
    <row r="259" spans="1:8">
      <c r="A259" s="51"/>
      <c r="B259" s="56" t="s">
        <v>730</v>
      </c>
      <c r="D259" s="1" t="s">
        <v>101</v>
      </c>
      <c r="E259" s="58">
        <v>1</v>
      </c>
      <c r="G259" s="54">
        <v>0</v>
      </c>
      <c r="H259" s="55">
        <f t="shared" si="3"/>
        <v>0</v>
      </c>
    </row>
    <row r="260" spans="1:8">
      <c r="A260" s="51"/>
      <c r="B260" s="56" t="s">
        <v>731</v>
      </c>
      <c r="D260" s="1" t="s">
        <v>101</v>
      </c>
      <c r="E260" s="58">
        <v>1</v>
      </c>
      <c r="G260" s="54">
        <v>0</v>
      </c>
      <c r="H260" s="55">
        <f t="shared" si="3"/>
        <v>0</v>
      </c>
    </row>
    <row r="261" spans="1:8">
      <c r="A261" s="51"/>
      <c r="B261" s="56" t="s">
        <v>732</v>
      </c>
      <c r="D261" s="1" t="s">
        <v>218</v>
      </c>
      <c r="E261" s="58">
        <v>8</v>
      </c>
      <c r="G261" s="54">
        <v>0</v>
      </c>
      <c r="H261" s="55">
        <f t="shared" si="3"/>
        <v>0</v>
      </c>
    </row>
    <row r="262" spans="1:8">
      <c r="A262" s="51"/>
      <c r="B262" s="56" t="s">
        <v>733</v>
      </c>
      <c r="D262" s="1" t="s">
        <v>101</v>
      </c>
      <c r="E262" s="58">
        <v>1</v>
      </c>
      <c r="G262" s="54">
        <v>0</v>
      </c>
      <c r="H262" s="55">
        <f t="shared" si="3"/>
        <v>0</v>
      </c>
    </row>
    <row r="263" spans="1:8">
      <c r="A263" s="51"/>
      <c r="B263" s="56" t="s">
        <v>734</v>
      </c>
      <c r="D263" s="1" t="s">
        <v>101</v>
      </c>
      <c r="E263" s="58">
        <v>4</v>
      </c>
      <c r="G263" s="54">
        <v>0</v>
      </c>
      <c r="H263" s="55">
        <f t="shared" si="3"/>
        <v>0</v>
      </c>
    </row>
    <row r="264" spans="1:8">
      <c r="A264" s="51"/>
      <c r="B264" s="56" t="s">
        <v>735</v>
      </c>
      <c r="D264" s="1" t="s">
        <v>101</v>
      </c>
      <c r="E264" s="58">
        <v>4</v>
      </c>
      <c r="G264" s="54">
        <v>0</v>
      </c>
      <c r="H264" s="55">
        <f t="shared" si="3"/>
        <v>0</v>
      </c>
    </row>
    <row r="265" spans="1:8">
      <c r="A265" s="51"/>
      <c r="B265" s="56" t="s">
        <v>736</v>
      </c>
      <c r="D265" s="1" t="s">
        <v>101</v>
      </c>
      <c r="E265" s="58">
        <v>1</v>
      </c>
      <c r="G265" s="54">
        <v>0</v>
      </c>
      <c r="H265" s="55">
        <f t="shared" si="3"/>
        <v>0</v>
      </c>
    </row>
    <row r="266" spans="1:8">
      <c r="A266" s="51"/>
      <c r="B266" s="56" t="s">
        <v>737</v>
      </c>
      <c r="D266" s="1" t="s">
        <v>101</v>
      </c>
      <c r="E266" s="58">
        <v>3</v>
      </c>
      <c r="G266" s="54">
        <v>0</v>
      </c>
      <c r="H266" s="55">
        <f t="shared" si="3"/>
        <v>0</v>
      </c>
    </row>
    <row r="267" spans="1:8">
      <c r="A267" s="51"/>
      <c r="B267" s="56" t="s">
        <v>738</v>
      </c>
      <c r="D267" s="1" t="s">
        <v>101</v>
      </c>
      <c r="E267" s="1">
        <v>3</v>
      </c>
      <c r="G267" s="54">
        <v>0</v>
      </c>
      <c r="H267" s="55">
        <f t="shared" si="3"/>
        <v>0</v>
      </c>
    </row>
    <row r="268" spans="1:8">
      <c r="A268" s="51"/>
      <c r="B268" s="56" t="s">
        <v>739</v>
      </c>
      <c r="D268" s="1" t="s">
        <v>101</v>
      </c>
      <c r="E268" s="1">
        <v>1</v>
      </c>
      <c r="G268" s="54">
        <v>0</v>
      </c>
      <c r="H268" s="55">
        <f t="shared" si="3"/>
        <v>0</v>
      </c>
    </row>
    <row r="269" spans="1:8">
      <c r="A269" s="51"/>
      <c r="B269" s="56" t="s">
        <v>740</v>
      </c>
      <c r="G269" s="55"/>
      <c r="H269" s="55"/>
    </row>
    <row r="270" spans="1:8">
      <c r="A270" s="51"/>
      <c r="B270" s="56" t="s">
        <v>741</v>
      </c>
      <c r="D270" s="1" t="s">
        <v>101</v>
      </c>
      <c r="E270" s="1">
        <v>135</v>
      </c>
      <c r="G270" s="54">
        <v>0</v>
      </c>
      <c r="H270" s="55">
        <f>E270*G270</f>
        <v>0</v>
      </c>
    </row>
    <row r="271" spans="1:8">
      <c r="A271" s="51"/>
      <c r="B271" s="56" t="s">
        <v>742</v>
      </c>
      <c r="D271" s="1" t="s">
        <v>101</v>
      </c>
      <c r="E271" s="1">
        <v>12</v>
      </c>
      <c r="G271" s="54">
        <v>0</v>
      </c>
      <c r="H271" s="55">
        <f>E271*G271</f>
        <v>0</v>
      </c>
    </row>
    <row r="272" spans="1:8">
      <c r="A272" s="51"/>
      <c r="B272" s="56" t="s">
        <v>743</v>
      </c>
      <c r="D272" s="1" t="s">
        <v>101</v>
      </c>
      <c r="E272" s="58">
        <v>6</v>
      </c>
      <c r="G272" s="54">
        <v>0</v>
      </c>
      <c r="H272" s="55">
        <f>E272*G272</f>
        <v>0</v>
      </c>
    </row>
    <row r="273" spans="1:8">
      <c r="A273" s="51"/>
      <c r="B273" s="56" t="s">
        <v>744</v>
      </c>
      <c r="D273" s="1" t="s">
        <v>101</v>
      </c>
      <c r="E273" s="58">
        <v>24</v>
      </c>
      <c r="G273" s="54">
        <v>0</v>
      </c>
      <c r="H273" s="55">
        <f>E273*G273</f>
        <v>0</v>
      </c>
    </row>
    <row r="274" spans="1:8">
      <c r="A274" s="51"/>
      <c r="B274" s="56" t="s">
        <v>745</v>
      </c>
      <c r="G274" s="55"/>
      <c r="H274" s="55"/>
    </row>
    <row r="275" spans="1:8">
      <c r="A275" s="51"/>
      <c r="B275" s="56" t="s">
        <v>746</v>
      </c>
      <c r="D275" s="1" t="s">
        <v>101</v>
      </c>
      <c r="E275" s="1">
        <v>90</v>
      </c>
      <c r="G275" s="54">
        <v>0</v>
      </c>
      <c r="H275" s="55">
        <f t="shared" ref="H275:H286" si="4">E275*G275</f>
        <v>0</v>
      </c>
    </row>
    <row r="276" spans="1:8">
      <c r="A276" s="51"/>
      <c r="B276" s="56" t="s">
        <v>747</v>
      </c>
      <c r="D276" s="1" t="s">
        <v>101</v>
      </c>
      <c r="E276" s="1">
        <v>2</v>
      </c>
      <c r="G276" s="54">
        <v>0</v>
      </c>
      <c r="H276" s="55">
        <f t="shared" si="4"/>
        <v>0</v>
      </c>
    </row>
    <row r="277" spans="1:8">
      <c r="A277" s="51"/>
      <c r="B277" s="56" t="s">
        <v>748</v>
      </c>
      <c r="D277" s="1" t="s">
        <v>101</v>
      </c>
      <c r="E277" s="58">
        <v>8</v>
      </c>
      <c r="G277" s="54">
        <v>0</v>
      </c>
      <c r="H277" s="55">
        <f t="shared" si="4"/>
        <v>0</v>
      </c>
    </row>
    <row r="278" spans="1:8">
      <c r="A278" s="51"/>
      <c r="B278" s="56" t="s">
        <v>749</v>
      </c>
      <c r="D278" s="1" t="s">
        <v>96</v>
      </c>
      <c r="E278" s="58">
        <v>1</v>
      </c>
      <c r="G278" s="54">
        <v>0</v>
      </c>
      <c r="H278" s="55">
        <f t="shared" si="4"/>
        <v>0</v>
      </c>
    </row>
    <row r="279" spans="1:8">
      <c r="A279" s="51"/>
      <c r="B279" s="56" t="s">
        <v>750</v>
      </c>
      <c r="D279" s="1" t="s">
        <v>96</v>
      </c>
      <c r="E279" s="1">
        <v>1</v>
      </c>
      <c r="G279" s="54">
        <v>0</v>
      </c>
      <c r="H279" s="55">
        <f t="shared" si="4"/>
        <v>0</v>
      </c>
    </row>
    <row r="280" spans="1:8">
      <c r="A280" s="51"/>
      <c r="B280" s="56" t="s">
        <v>283</v>
      </c>
      <c r="D280" s="1" t="s">
        <v>96</v>
      </c>
      <c r="E280" s="58">
        <v>1</v>
      </c>
      <c r="G280" s="54">
        <v>0</v>
      </c>
      <c r="H280" s="55">
        <f t="shared" si="4"/>
        <v>0</v>
      </c>
    </row>
    <row r="281" spans="1:8">
      <c r="A281" s="51"/>
      <c r="B281" s="56" t="s">
        <v>751</v>
      </c>
      <c r="D281" s="1" t="s">
        <v>96</v>
      </c>
      <c r="E281" s="58">
        <v>1</v>
      </c>
      <c r="G281" s="54">
        <v>0</v>
      </c>
      <c r="H281" s="55">
        <f t="shared" si="4"/>
        <v>0</v>
      </c>
    </row>
    <row r="282" spans="1:8">
      <c r="A282" s="51"/>
      <c r="B282" s="56" t="s">
        <v>752</v>
      </c>
      <c r="D282" s="1" t="s">
        <v>96</v>
      </c>
      <c r="E282" s="58">
        <v>2</v>
      </c>
      <c r="G282" s="54">
        <v>0</v>
      </c>
      <c r="H282" s="55">
        <f t="shared" si="4"/>
        <v>0</v>
      </c>
    </row>
    <row r="283" spans="1:8">
      <c r="A283" s="51"/>
      <c r="B283" s="56" t="s">
        <v>284</v>
      </c>
      <c r="D283" s="1" t="s">
        <v>96</v>
      </c>
      <c r="E283" s="58">
        <v>1</v>
      </c>
      <c r="G283" s="54">
        <v>0</v>
      </c>
      <c r="H283" s="55">
        <f t="shared" si="4"/>
        <v>0</v>
      </c>
    </row>
    <row r="284" spans="1:8">
      <c r="A284" s="51"/>
      <c r="B284" s="56" t="s">
        <v>753</v>
      </c>
      <c r="D284" s="1" t="s">
        <v>96</v>
      </c>
      <c r="E284" s="58">
        <v>1</v>
      </c>
      <c r="G284" s="54">
        <v>0</v>
      </c>
      <c r="H284" s="55">
        <f t="shared" si="4"/>
        <v>0</v>
      </c>
    </row>
    <row r="285" spans="1:8" ht="25.5">
      <c r="A285" s="51"/>
      <c r="B285" s="56" t="s">
        <v>754</v>
      </c>
      <c r="D285" s="1" t="s">
        <v>96</v>
      </c>
      <c r="E285" s="58">
        <v>1</v>
      </c>
      <c r="G285" s="54">
        <v>0</v>
      </c>
      <c r="H285" s="55">
        <f t="shared" si="4"/>
        <v>0</v>
      </c>
    </row>
    <row r="286" spans="1:8">
      <c r="A286" s="51"/>
      <c r="B286" s="56" t="s">
        <v>268</v>
      </c>
      <c r="D286" s="1" t="s">
        <v>101</v>
      </c>
      <c r="E286" s="58">
        <v>1</v>
      </c>
      <c r="G286" s="54">
        <v>0</v>
      </c>
      <c r="H286" s="55">
        <f t="shared" si="4"/>
        <v>0</v>
      </c>
    </row>
    <row r="288" spans="1:8" ht="38.25">
      <c r="A288" s="51" t="s">
        <v>755</v>
      </c>
      <c r="B288" s="56" t="s">
        <v>756</v>
      </c>
    </row>
    <row r="289" spans="1:8">
      <c r="A289" s="51"/>
      <c r="B289" s="56" t="s">
        <v>757</v>
      </c>
    </row>
    <row r="290" spans="1:8">
      <c r="A290" s="51"/>
      <c r="B290" s="56" t="s">
        <v>758</v>
      </c>
    </row>
    <row r="291" spans="1:8">
      <c r="A291" s="51"/>
      <c r="B291" s="56" t="s">
        <v>759</v>
      </c>
    </row>
    <row r="292" spans="1:8">
      <c r="A292" s="51"/>
      <c r="B292" s="56" t="s">
        <v>760</v>
      </c>
    </row>
    <row r="293" spans="1:8">
      <c r="A293" s="51"/>
      <c r="B293" s="56" t="s">
        <v>761</v>
      </c>
    </row>
    <row r="294" spans="1:8" ht="25.5">
      <c r="A294" s="51"/>
      <c r="B294" s="56" t="s">
        <v>762</v>
      </c>
    </row>
    <row r="295" spans="1:8">
      <c r="A295" s="51"/>
      <c r="B295" s="56" t="s">
        <v>763</v>
      </c>
      <c r="D295" s="72"/>
      <c r="E295" s="72"/>
      <c r="F295" s="72"/>
      <c r="G295" s="72"/>
      <c r="H295" s="72"/>
    </row>
    <row r="296" spans="1:8" ht="25.5">
      <c r="A296" s="51"/>
      <c r="B296" s="56" t="s">
        <v>764</v>
      </c>
      <c r="D296" s="90" t="s">
        <v>96</v>
      </c>
      <c r="E296" s="58">
        <v>1</v>
      </c>
      <c r="F296" s="177"/>
      <c r="G296" s="54">
        <v>0</v>
      </c>
      <c r="H296" s="55">
        <f>E296*G296</f>
        <v>0</v>
      </c>
    </row>
    <row r="298" spans="1:8" ht="15.75">
      <c r="A298" s="25" t="s">
        <v>26</v>
      </c>
      <c r="B298" s="19" t="s">
        <v>310</v>
      </c>
      <c r="H298" s="66">
        <f>SUM(H249:H297)</f>
        <v>0</v>
      </c>
    </row>
    <row r="299" spans="1:8" ht="15.75">
      <c r="A299" s="25"/>
      <c r="B299" s="19"/>
    </row>
    <row r="300" spans="1:8" ht="15.75">
      <c r="A300" s="25" t="s">
        <v>27</v>
      </c>
      <c r="B300" s="19" t="s">
        <v>765</v>
      </c>
    </row>
    <row r="301" spans="1:8" ht="15.75">
      <c r="A301" s="25"/>
      <c r="B301" s="19"/>
    </row>
    <row r="302" spans="1:8" ht="76.5">
      <c r="A302" s="51" t="s">
        <v>766</v>
      </c>
      <c r="B302" s="56" t="s">
        <v>767</v>
      </c>
      <c r="D302" s="1" t="s">
        <v>101</v>
      </c>
      <c r="E302" s="58">
        <v>1</v>
      </c>
      <c r="G302" s="54">
        <v>0</v>
      </c>
      <c r="H302" s="55">
        <f>E302*G302</f>
        <v>0</v>
      </c>
    </row>
    <row r="303" spans="1:8">
      <c r="A303" s="51"/>
      <c r="B303" s="56"/>
    </row>
    <row r="304" spans="1:8" ht="25.5">
      <c r="A304" s="51" t="s">
        <v>768</v>
      </c>
      <c r="B304" s="56" t="s">
        <v>769</v>
      </c>
      <c r="D304" s="1" t="s">
        <v>101</v>
      </c>
      <c r="E304" s="58">
        <v>1</v>
      </c>
      <c r="G304" s="54">
        <v>0</v>
      </c>
      <c r="H304" s="55">
        <f>E304*G304</f>
        <v>0</v>
      </c>
    </row>
    <row r="305" spans="1:8">
      <c r="A305" s="51"/>
      <c r="B305" s="56"/>
    </row>
    <row r="306" spans="1:8" ht="25.5">
      <c r="A306" s="51" t="s">
        <v>770</v>
      </c>
      <c r="B306" s="56" t="s">
        <v>771</v>
      </c>
      <c r="D306" s="1" t="s">
        <v>101</v>
      </c>
      <c r="E306" s="58">
        <v>3</v>
      </c>
      <c r="G306" s="54">
        <v>0</v>
      </c>
      <c r="H306" s="55">
        <f>E306*G306</f>
        <v>0</v>
      </c>
    </row>
    <row r="307" spans="1:8">
      <c r="A307" s="51"/>
      <c r="B307" s="56"/>
    </row>
    <row r="308" spans="1:8" ht="63.75">
      <c r="A308" s="51" t="s">
        <v>772</v>
      </c>
      <c r="B308" s="56" t="s">
        <v>773</v>
      </c>
      <c r="D308" s="1" t="s">
        <v>101</v>
      </c>
      <c r="E308" s="58">
        <v>7</v>
      </c>
      <c r="G308" s="54">
        <v>0</v>
      </c>
      <c r="H308" s="55">
        <f>E308*G308</f>
        <v>0</v>
      </c>
    </row>
    <row r="309" spans="1:8">
      <c r="A309" s="51"/>
      <c r="B309" s="56"/>
    </row>
    <row r="310" spans="1:8" ht="25.5">
      <c r="A310" s="51" t="s">
        <v>774</v>
      </c>
      <c r="B310" s="56" t="s">
        <v>775</v>
      </c>
      <c r="D310" s="1" t="s">
        <v>96</v>
      </c>
      <c r="E310" s="58">
        <v>1</v>
      </c>
      <c r="G310" s="54">
        <v>0</v>
      </c>
      <c r="H310" s="55">
        <f>E310*G310</f>
        <v>0</v>
      </c>
    </row>
    <row r="311" spans="1:8">
      <c r="A311" s="51"/>
      <c r="B311" s="56"/>
    </row>
    <row r="312" spans="1:8" ht="38.25">
      <c r="A312" s="51" t="s">
        <v>776</v>
      </c>
      <c r="B312" s="56" t="s">
        <v>777</v>
      </c>
      <c r="E312" s="58"/>
      <c r="G312" s="55"/>
      <c r="H312" s="55"/>
    </row>
    <row r="313" spans="1:8">
      <c r="A313" s="51"/>
      <c r="B313" s="56" t="s">
        <v>778</v>
      </c>
      <c r="D313" s="1" t="s">
        <v>120</v>
      </c>
      <c r="E313" s="58">
        <v>450</v>
      </c>
      <c r="G313" s="54">
        <v>0</v>
      </c>
      <c r="H313" s="55">
        <f>E313*G313</f>
        <v>0</v>
      </c>
    </row>
    <row r="314" spans="1:8">
      <c r="A314" s="51"/>
      <c r="B314" s="56"/>
      <c r="E314" s="58"/>
      <c r="G314" s="55"/>
      <c r="H314" s="55"/>
    </row>
    <row r="315" spans="1:8" ht="38.25">
      <c r="A315" s="51" t="s">
        <v>779</v>
      </c>
      <c r="B315" s="56" t="s">
        <v>780</v>
      </c>
      <c r="E315" s="58"/>
      <c r="G315" s="55"/>
      <c r="H315" s="55"/>
    </row>
    <row r="316" spans="1:8">
      <c r="A316" s="51"/>
      <c r="B316" s="56" t="s">
        <v>781</v>
      </c>
      <c r="D316" s="1" t="s">
        <v>120</v>
      </c>
      <c r="E316" s="58">
        <v>150</v>
      </c>
      <c r="G316" s="54">
        <v>0</v>
      </c>
      <c r="H316" s="55">
        <f>E316*G316</f>
        <v>0</v>
      </c>
    </row>
    <row r="317" spans="1:8">
      <c r="A317" s="51"/>
      <c r="B317" s="56"/>
      <c r="E317" s="58"/>
      <c r="G317" s="55"/>
      <c r="H317" s="55"/>
    </row>
    <row r="318" spans="1:8" ht="38.25">
      <c r="A318" s="59" t="s">
        <v>782</v>
      </c>
      <c r="B318" s="56" t="s">
        <v>188</v>
      </c>
      <c r="C318" s="53"/>
      <c r="G318" s="1"/>
      <c r="H318" s="1"/>
    </row>
    <row r="319" spans="1:8">
      <c r="A319" s="60"/>
      <c r="B319" s="56" t="s">
        <v>646</v>
      </c>
      <c r="D319" s="1" t="s">
        <v>120</v>
      </c>
      <c r="E319" s="58">
        <v>600</v>
      </c>
      <c r="G319" s="54">
        <v>0</v>
      </c>
      <c r="H319" s="55">
        <f>E319*G319</f>
        <v>0</v>
      </c>
    </row>
    <row r="320" spans="1:8">
      <c r="A320" s="51"/>
      <c r="B320" s="56"/>
      <c r="E320" s="58"/>
      <c r="G320" s="55"/>
      <c r="H320" s="55"/>
    </row>
    <row r="321" spans="1:8">
      <c r="A321" s="51" t="s">
        <v>783</v>
      </c>
      <c r="B321" s="56" t="s">
        <v>784</v>
      </c>
      <c r="E321" s="58"/>
      <c r="G321" s="55"/>
      <c r="H321" s="55"/>
    </row>
    <row r="322" spans="1:8">
      <c r="A322" s="51"/>
      <c r="B322" s="56" t="s">
        <v>785</v>
      </c>
      <c r="D322" s="1" t="s">
        <v>101</v>
      </c>
      <c r="E322" s="58">
        <v>1</v>
      </c>
      <c r="G322" s="54">
        <v>0</v>
      </c>
      <c r="H322" s="55">
        <f t="shared" ref="H322:H332" si="5">E322*G322</f>
        <v>0</v>
      </c>
    </row>
    <row r="323" spans="1:8">
      <c r="A323" s="51"/>
      <c r="B323" s="56" t="s">
        <v>786</v>
      </c>
      <c r="D323" s="1" t="s">
        <v>101</v>
      </c>
      <c r="E323" s="58">
        <v>1</v>
      </c>
      <c r="G323" s="54">
        <v>0</v>
      </c>
      <c r="H323" s="55">
        <f t="shared" si="5"/>
        <v>0</v>
      </c>
    </row>
    <row r="324" spans="1:8">
      <c r="A324" s="51"/>
      <c r="B324" s="56" t="s">
        <v>787</v>
      </c>
      <c r="D324" s="1" t="s">
        <v>120</v>
      </c>
      <c r="E324" s="58">
        <v>2</v>
      </c>
      <c r="G324" s="54">
        <v>0</v>
      </c>
      <c r="H324" s="55">
        <f t="shared" si="5"/>
        <v>0</v>
      </c>
    </row>
    <row r="325" spans="1:8">
      <c r="A325" s="51"/>
      <c r="B325" s="56" t="s">
        <v>788</v>
      </c>
      <c r="D325" s="1" t="s">
        <v>101</v>
      </c>
      <c r="E325" s="58">
        <v>1</v>
      </c>
      <c r="G325" s="54">
        <v>0</v>
      </c>
      <c r="H325" s="55">
        <f t="shared" si="5"/>
        <v>0</v>
      </c>
    </row>
    <row r="326" spans="1:8">
      <c r="A326" s="51"/>
      <c r="B326" s="56" t="s">
        <v>789</v>
      </c>
      <c r="D326" s="1" t="s">
        <v>120</v>
      </c>
      <c r="E326" s="58">
        <v>5</v>
      </c>
      <c r="G326" s="54">
        <v>0</v>
      </c>
      <c r="H326" s="55">
        <f t="shared" si="5"/>
        <v>0</v>
      </c>
    </row>
    <row r="327" spans="1:8">
      <c r="A327" s="51"/>
      <c r="B327" s="56" t="s">
        <v>749</v>
      </c>
      <c r="D327" s="1" t="s">
        <v>96</v>
      </c>
      <c r="E327" s="58">
        <v>1</v>
      </c>
      <c r="G327" s="54">
        <v>0</v>
      </c>
      <c r="H327" s="55">
        <f t="shared" si="5"/>
        <v>0</v>
      </c>
    </row>
    <row r="328" spans="1:8">
      <c r="A328" s="51"/>
      <c r="B328" s="56" t="s">
        <v>790</v>
      </c>
      <c r="D328" s="1" t="s">
        <v>96</v>
      </c>
      <c r="E328" s="1">
        <v>1</v>
      </c>
      <c r="G328" s="54">
        <v>0</v>
      </c>
      <c r="H328" s="55">
        <f t="shared" si="5"/>
        <v>0</v>
      </c>
    </row>
    <row r="329" spans="1:8">
      <c r="A329" s="51"/>
      <c r="B329" s="56" t="s">
        <v>283</v>
      </c>
      <c r="D329" s="1" t="s">
        <v>96</v>
      </c>
      <c r="E329" s="58">
        <v>1</v>
      </c>
      <c r="G329" s="54">
        <v>0</v>
      </c>
      <c r="H329" s="55">
        <f t="shared" si="5"/>
        <v>0</v>
      </c>
    </row>
    <row r="330" spans="1:8">
      <c r="A330" s="51"/>
      <c r="B330" s="56" t="s">
        <v>284</v>
      </c>
      <c r="D330" s="1" t="s">
        <v>96</v>
      </c>
      <c r="E330" s="58">
        <v>1</v>
      </c>
      <c r="G330" s="54">
        <v>0</v>
      </c>
      <c r="H330" s="55">
        <f t="shared" si="5"/>
        <v>0</v>
      </c>
    </row>
    <row r="331" spans="1:8">
      <c r="A331" s="51"/>
      <c r="B331" s="56" t="s">
        <v>791</v>
      </c>
      <c r="D331" s="1" t="s">
        <v>96</v>
      </c>
      <c r="E331" s="58">
        <v>1</v>
      </c>
      <c r="G331" s="54">
        <v>0</v>
      </c>
      <c r="H331" s="55">
        <f t="shared" si="5"/>
        <v>0</v>
      </c>
    </row>
    <row r="332" spans="1:8">
      <c r="A332" s="51"/>
      <c r="B332" s="56" t="s">
        <v>792</v>
      </c>
      <c r="D332" s="1" t="s">
        <v>96</v>
      </c>
      <c r="E332" s="58">
        <v>1</v>
      </c>
      <c r="G332" s="54">
        <v>0</v>
      </c>
      <c r="H332" s="55">
        <f t="shared" si="5"/>
        <v>0</v>
      </c>
    </row>
    <row r="333" spans="1:8">
      <c r="A333" s="51"/>
      <c r="B333" s="56"/>
      <c r="E333" s="58"/>
      <c r="G333" s="55"/>
      <c r="H333" s="55"/>
    </row>
    <row r="334" spans="1:8" ht="25.5">
      <c r="A334" s="51" t="s">
        <v>793</v>
      </c>
      <c r="B334" s="56" t="s">
        <v>794</v>
      </c>
      <c r="D334" s="1" t="s">
        <v>101</v>
      </c>
      <c r="E334" s="58">
        <v>1</v>
      </c>
      <c r="G334" s="55">
        <f>0.01*SUM(H301:H333)</f>
        <v>0</v>
      </c>
      <c r="H334" s="55">
        <f>E334*G334</f>
        <v>0</v>
      </c>
    </row>
    <row r="335" spans="1:8">
      <c r="A335" s="51"/>
      <c r="B335" s="56"/>
    </row>
    <row r="336" spans="1:8" ht="15.75">
      <c r="A336" s="25"/>
      <c r="B336" s="19"/>
    </row>
    <row r="337" spans="1:8" ht="15.75">
      <c r="A337" s="25" t="s">
        <v>27</v>
      </c>
      <c r="B337" s="19" t="s">
        <v>795</v>
      </c>
      <c r="H337" s="66">
        <f>SUM(H301:H336)</f>
        <v>0</v>
      </c>
    </row>
    <row r="338" spans="1:8" ht="15.75">
      <c r="A338" s="25"/>
      <c r="B338" s="19"/>
    </row>
    <row r="339" spans="1:8" ht="15.75">
      <c r="A339" s="44" t="s">
        <v>28</v>
      </c>
      <c r="B339" s="45" t="s">
        <v>12</v>
      </c>
      <c r="C339" s="45"/>
      <c r="D339" s="45"/>
      <c r="E339" s="17"/>
    </row>
    <row r="340" spans="1:8" ht="15">
      <c r="A340" s="69"/>
      <c r="B340" s="24"/>
      <c r="C340" s="24"/>
      <c r="D340" s="24"/>
    </row>
    <row r="341" spans="1:8">
      <c r="A341" s="51" t="s">
        <v>796</v>
      </c>
      <c r="B341" s="56" t="s">
        <v>797</v>
      </c>
      <c r="C341" s="53"/>
      <c r="G341" s="1"/>
      <c r="H341" s="1"/>
    </row>
    <row r="342" spans="1:8" ht="38.25">
      <c r="A342" s="51"/>
      <c r="B342" s="56" t="s">
        <v>313</v>
      </c>
      <c r="C342" s="53"/>
      <c r="D342" s="1" t="s">
        <v>101</v>
      </c>
      <c r="E342" s="58">
        <v>10</v>
      </c>
      <c r="F342" s="177"/>
      <c r="G342" s="54">
        <v>0</v>
      </c>
      <c r="H342" s="55">
        <f>E342*G342</f>
        <v>0</v>
      </c>
    </row>
    <row r="343" spans="1:8" ht="25.5">
      <c r="A343" s="51"/>
      <c r="B343" s="56" t="s">
        <v>314</v>
      </c>
      <c r="C343" s="53"/>
      <c r="D343" s="1" t="s">
        <v>101</v>
      </c>
      <c r="E343" s="58">
        <v>10</v>
      </c>
      <c r="G343" s="54">
        <v>0</v>
      </c>
      <c r="H343" s="55">
        <f>E343*G343</f>
        <v>0</v>
      </c>
    </row>
    <row r="344" spans="1:8">
      <c r="A344" s="51"/>
      <c r="B344" s="56" t="s">
        <v>315</v>
      </c>
      <c r="C344" s="53"/>
      <c r="D344" s="1" t="s">
        <v>101</v>
      </c>
      <c r="E344" s="58">
        <v>10</v>
      </c>
      <c r="G344" s="54">
        <v>0</v>
      </c>
      <c r="H344" s="55">
        <f>E344*G344</f>
        <v>0</v>
      </c>
    </row>
    <row r="345" spans="1:8">
      <c r="A345" s="51"/>
      <c r="B345" s="56" t="s">
        <v>316</v>
      </c>
      <c r="C345" s="53"/>
      <c r="D345" s="1" t="s">
        <v>96</v>
      </c>
      <c r="E345" s="58">
        <v>10</v>
      </c>
      <c r="G345" s="54">
        <v>0</v>
      </c>
      <c r="H345" s="55">
        <f>E345*G345</f>
        <v>0</v>
      </c>
    </row>
    <row r="346" spans="1:8">
      <c r="E346" s="58"/>
      <c r="G346" s="55"/>
      <c r="H346" s="55"/>
    </row>
    <row r="347" spans="1:8" ht="25.5">
      <c r="A347" s="51" t="s">
        <v>798</v>
      </c>
      <c r="B347" s="56" t="s">
        <v>318</v>
      </c>
      <c r="C347" s="53"/>
      <c r="G347" s="1"/>
      <c r="H347" s="1"/>
    </row>
    <row r="348" spans="1:8">
      <c r="A348" s="51"/>
      <c r="B348" s="56" t="s">
        <v>319</v>
      </c>
      <c r="C348" s="53"/>
      <c r="D348" s="1" t="s">
        <v>120</v>
      </c>
      <c r="E348" s="58">
        <v>300</v>
      </c>
      <c r="G348" s="54">
        <v>0</v>
      </c>
      <c r="H348" s="55">
        <f>E348*G348</f>
        <v>0</v>
      </c>
    </row>
    <row r="349" spans="1:8">
      <c r="A349" s="51"/>
      <c r="B349" s="56" t="s">
        <v>320</v>
      </c>
      <c r="C349" s="53"/>
      <c r="D349" s="1" t="s">
        <v>120</v>
      </c>
      <c r="E349" s="58">
        <v>1350</v>
      </c>
      <c r="G349" s="54">
        <v>0</v>
      </c>
      <c r="H349" s="55">
        <f>E349*G349</f>
        <v>0</v>
      </c>
    </row>
    <row r="350" spans="1:8">
      <c r="A350" s="51"/>
      <c r="B350" s="56"/>
      <c r="C350" s="53"/>
      <c r="E350" s="58"/>
      <c r="G350" s="55"/>
      <c r="H350" s="55"/>
    </row>
    <row r="351" spans="1:8" ht="38.25">
      <c r="A351" s="59" t="s">
        <v>799</v>
      </c>
      <c r="B351" s="56" t="s">
        <v>800</v>
      </c>
      <c r="C351" s="53"/>
      <c r="G351" s="1"/>
      <c r="H351" s="1"/>
    </row>
    <row r="352" spans="1:8">
      <c r="A352" s="60"/>
      <c r="B352" s="56" t="s">
        <v>646</v>
      </c>
      <c r="D352" s="1" t="s">
        <v>120</v>
      </c>
      <c r="E352" s="58">
        <v>1300</v>
      </c>
      <c r="G352" s="54">
        <v>0</v>
      </c>
      <c r="H352" s="55">
        <f>E352*G352</f>
        <v>0</v>
      </c>
    </row>
    <row r="353" spans="1:8">
      <c r="A353" s="51"/>
      <c r="B353" s="56"/>
      <c r="C353" s="53"/>
      <c r="E353" s="58"/>
      <c r="G353" s="55"/>
      <c r="H353" s="55"/>
    </row>
    <row r="354" spans="1:8">
      <c r="A354" s="51" t="s">
        <v>801</v>
      </c>
      <c r="B354" s="56" t="s">
        <v>323</v>
      </c>
      <c r="C354" s="53"/>
      <c r="G354" s="1"/>
      <c r="H354" s="1"/>
    </row>
    <row r="355" spans="1:8">
      <c r="A355" s="51"/>
      <c r="B355" s="56" t="s">
        <v>802</v>
      </c>
      <c r="C355" s="53"/>
      <c r="D355" s="1" t="s">
        <v>101</v>
      </c>
      <c r="E355" s="58">
        <v>2</v>
      </c>
      <c r="G355" s="54">
        <v>0</v>
      </c>
      <c r="H355" s="55">
        <f t="shared" ref="H355:H360" si="6">E355*G355</f>
        <v>0</v>
      </c>
    </row>
    <row r="356" spans="1:8">
      <c r="A356" s="51"/>
      <c r="B356" s="56" t="s">
        <v>325</v>
      </c>
      <c r="C356" s="53"/>
      <c r="D356" s="1" t="s">
        <v>101</v>
      </c>
      <c r="E356" s="58">
        <v>10</v>
      </c>
      <c r="G356" s="54">
        <v>0</v>
      </c>
      <c r="H356" s="55">
        <f t="shared" si="6"/>
        <v>0</v>
      </c>
    </row>
    <row r="357" spans="1:8">
      <c r="A357" s="51"/>
      <c r="B357" s="56" t="s">
        <v>326</v>
      </c>
      <c r="C357" s="53"/>
      <c r="D357" s="1" t="s">
        <v>101</v>
      </c>
      <c r="E357" s="58">
        <v>1</v>
      </c>
      <c r="G357" s="54">
        <v>0</v>
      </c>
      <c r="H357" s="55">
        <f t="shared" si="6"/>
        <v>0</v>
      </c>
    </row>
    <row r="358" spans="1:8">
      <c r="A358" s="51"/>
      <c r="B358" s="56" t="s">
        <v>803</v>
      </c>
      <c r="C358" s="53"/>
      <c r="D358" s="1" t="s">
        <v>101</v>
      </c>
      <c r="E358" s="58">
        <v>1</v>
      </c>
      <c r="G358" s="54">
        <v>0</v>
      </c>
      <c r="H358" s="55">
        <f t="shared" si="6"/>
        <v>0</v>
      </c>
    </row>
    <row r="359" spans="1:8">
      <c r="A359" s="51"/>
      <c r="B359" s="56" t="s">
        <v>328</v>
      </c>
      <c r="C359" s="53"/>
      <c r="D359" s="1" t="s">
        <v>101</v>
      </c>
      <c r="E359" s="58">
        <v>1</v>
      </c>
      <c r="G359" s="54">
        <v>0</v>
      </c>
      <c r="H359" s="55">
        <f t="shared" si="6"/>
        <v>0</v>
      </c>
    </row>
    <row r="360" spans="1:8">
      <c r="A360" s="51"/>
      <c r="B360" s="56" t="s">
        <v>329</v>
      </c>
      <c r="C360" s="53"/>
      <c r="D360" s="1" t="s">
        <v>101</v>
      </c>
      <c r="E360" s="58">
        <v>1</v>
      </c>
      <c r="G360" s="54">
        <v>0</v>
      </c>
      <c r="H360" s="55">
        <f t="shared" si="6"/>
        <v>0</v>
      </c>
    </row>
    <row r="361" spans="1:8">
      <c r="E361" s="58"/>
      <c r="G361" s="55"/>
      <c r="H361" s="55"/>
    </row>
    <row r="362" spans="1:8">
      <c r="A362" s="51" t="s">
        <v>804</v>
      </c>
      <c r="B362" s="56" t="s">
        <v>805</v>
      </c>
      <c r="C362" s="53"/>
      <c r="E362" s="58"/>
      <c r="G362" s="55"/>
      <c r="H362" s="55"/>
    </row>
    <row r="363" spans="1:8">
      <c r="A363" s="51"/>
      <c r="B363" s="56" t="s">
        <v>806</v>
      </c>
      <c r="C363" s="53"/>
      <c r="D363" s="1" t="s">
        <v>101</v>
      </c>
      <c r="E363" s="58">
        <v>23</v>
      </c>
      <c r="G363" s="63">
        <v>0</v>
      </c>
      <c r="H363" s="64">
        <f t="shared" ref="H363:H372" si="7">E363*G363</f>
        <v>0</v>
      </c>
    </row>
    <row r="364" spans="1:8">
      <c r="A364" s="51"/>
      <c r="B364" s="56" t="s">
        <v>807</v>
      </c>
      <c r="C364" s="53"/>
      <c r="D364" s="1" t="s">
        <v>101</v>
      </c>
      <c r="E364" s="58">
        <v>6</v>
      </c>
      <c r="G364" s="63">
        <v>0</v>
      </c>
      <c r="H364" s="64">
        <f t="shared" si="7"/>
        <v>0</v>
      </c>
    </row>
    <row r="365" spans="1:8">
      <c r="A365" s="51"/>
      <c r="B365" s="56" t="s">
        <v>808</v>
      </c>
      <c r="C365" s="53"/>
      <c r="D365" s="1" t="s">
        <v>101</v>
      </c>
      <c r="E365" s="58">
        <v>10</v>
      </c>
      <c r="G365" s="63">
        <v>0</v>
      </c>
      <c r="H365" s="64">
        <f t="shared" si="7"/>
        <v>0</v>
      </c>
    </row>
    <row r="366" spans="1:8">
      <c r="A366" s="51"/>
      <c r="B366" s="56" t="s">
        <v>809</v>
      </c>
      <c r="C366" s="53"/>
      <c r="D366" s="1" t="s">
        <v>101</v>
      </c>
      <c r="E366" s="58">
        <v>4</v>
      </c>
      <c r="G366" s="63">
        <v>0</v>
      </c>
      <c r="H366" s="64">
        <f t="shared" si="7"/>
        <v>0</v>
      </c>
    </row>
    <row r="367" spans="1:8">
      <c r="A367" s="51"/>
      <c r="B367" s="56" t="s">
        <v>810</v>
      </c>
      <c r="C367" s="53"/>
      <c r="D367" s="1" t="s">
        <v>101</v>
      </c>
      <c r="E367" s="58">
        <v>2</v>
      </c>
      <c r="G367" s="63">
        <v>0</v>
      </c>
      <c r="H367" s="64">
        <f t="shared" si="7"/>
        <v>0</v>
      </c>
    </row>
    <row r="368" spans="1:8">
      <c r="A368" s="51"/>
      <c r="B368" s="56" t="s">
        <v>811</v>
      </c>
      <c r="C368" s="53"/>
      <c r="D368" s="1" t="s">
        <v>101</v>
      </c>
      <c r="E368" s="58">
        <v>4</v>
      </c>
      <c r="G368" s="63">
        <v>0</v>
      </c>
      <c r="H368" s="64">
        <f t="shared" si="7"/>
        <v>0</v>
      </c>
    </row>
    <row r="369" spans="1:8">
      <c r="A369" s="51"/>
      <c r="B369" s="56" t="s">
        <v>812</v>
      </c>
      <c r="C369" s="53"/>
      <c r="D369" s="1" t="s">
        <v>101</v>
      </c>
      <c r="E369" s="58">
        <v>6</v>
      </c>
      <c r="G369" s="63">
        <v>0</v>
      </c>
      <c r="H369" s="64">
        <f t="shared" si="7"/>
        <v>0</v>
      </c>
    </row>
    <row r="370" spans="1:8">
      <c r="A370" s="51"/>
      <c r="B370" s="56" t="s">
        <v>813</v>
      </c>
      <c r="C370" s="53"/>
      <c r="D370" s="1" t="s">
        <v>101</v>
      </c>
      <c r="E370" s="58">
        <v>1</v>
      </c>
      <c r="G370" s="63">
        <v>0</v>
      </c>
      <c r="H370" s="64">
        <f t="shared" si="7"/>
        <v>0</v>
      </c>
    </row>
    <row r="371" spans="1:8">
      <c r="A371" s="51"/>
      <c r="B371" s="56" t="s">
        <v>814</v>
      </c>
      <c r="C371" s="53"/>
      <c r="D371" s="1" t="s">
        <v>101</v>
      </c>
      <c r="E371" s="58">
        <v>12</v>
      </c>
      <c r="G371" s="63">
        <v>0</v>
      </c>
      <c r="H371" s="64">
        <f t="shared" si="7"/>
        <v>0</v>
      </c>
    </row>
    <row r="372" spans="1:8">
      <c r="A372" s="51"/>
      <c r="B372" s="56" t="s">
        <v>815</v>
      </c>
      <c r="C372" s="53"/>
      <c r="D372" s="1" t="s">
        <v>101</v>
      </c>
      <c r="E372" s="58">
        <v>155</v>
      </c>
      <c r="G372" s="63">
        <v>0</v>
      </c>
      <c r="H372" s="64">
        <f t="shared" si="7"/>
        <v>0</v>
      </c>
    </row>
    <row r="373" spans="1:8">
      <c r="B373" s="1" t="s">
        <v>816</v>
      </c>
      <c r="E373" s="148" t="s">
        <v>20</v>
      </c>
      <c r="G373" s="55"/>
      <c r="H373" s="55"/>
    </row>
    <row r="374" spans="1:8" ht="25.5">
      <c r="A374" s="51" t="s">
        <v>817</v>
      </c>
      <c r="B374" s="56" t="s">
        <v>818</v>
      </c>
      <c r="C374" s="53"/>
      <c r="D374" s="1" t="s">
        <v>101</v>
      </c>
      <c r="E374" s="58">
        <v>3</v>
      </c>
      <c r="G374" s="54">
        <v>0</v>
      </c>
      <c r="H374" s="55">
        <f>E374*G374</f>
        <v>0</v>
      </c>
    </row>
    <row r="375" spans="1:8">
      <c r="A375" s="51"/>
      <c r="B375" s="56"/>
      <c r="C375" s="53"/>
      <c r="E375" s="58"/>
      <c r="G375" s="55"/>
      <c r="H375" s="55"/>
    </row>
    <row r="376" spans="1:8" ht="51">
      <c r="A376" s="51" t="s">
        <v>819</v>
      </c>
      <c r="B376" s="56" t="s">
        <v>348</v>
      </c>
      <c r="C376" s="53"/>
      <c r="D376" s="1" t="s">
        <v>96</v>
      </c>
      <c r="E376" s="58">
        <v>1</v>
      </c>
      <c r="G376" s="54">
        <v>0</v>
      </c>
      <c r="H376" s="55">
        <f>E376*G376</f>
        <v>0</v>
      </c>
    </row>
    <row r="377" spans="1:8">
      <c r="A377" s="51"/>
      <c r="B377" s="56"/>
      <c r="C377" s="53"/>
      <c r="E377" s="58"/>
      <c r="G377" s="55"/>
      <c r="H377" s="55"/>
    </row>
    <row r="378" spans="1:8" ht="15.75">
      <c r="A378" s="25" t="s">
        <v>28</v>
      </c>
      <c r="B378" s="19" t="s">
        <v>350</v>
      </c>
      <c r="H378" s="66">
        <f>SUM(H340:H377)</f>
        <v>0</v>
      </c>
    </row>
    <row r="380" spans="1:8" ht="15.75">
      <c r="A380" s="44" t="s">
        <v>29</v>
      </c>
      <c r="B380" s="45" t="s">
        <v>30</v>
      </c>
      <c r="C380" s="45"/>
      <c r="D380" s="45"/>
      <c r="E380" s="17"/>
      <c r="F380" s="17"/>
      <c r="G380" s="20"/>
      <c r="H380" s="20"/>
    </row>
    <row r="381" spans="1:8" ht="15.75">
      <c r="A381" s="44"/>
      <c r="B381" s="45"/>
      <c r="C381" s="45"/>
      <c r="D381" s="45"/>
      <c r="E381" s="17"/>
      <c r="F381" s="17"/>
      <c r="G381" s="20"/>
      <c r="H381" s="20"/>
    </row>
    <row r="382" spans="1:8" ht="38.25">
      <c r="A382" s="59" t="s">
        <v>820</v>
      </c>
      <c r="B382" s="91" t="s">
        <v>451</v>
      </c>
      <c r="C382" s="53"/>
      <c r="D382" s="57"/>
      <c r="E382" s="58"/>
      <c r="G382" s="55"/>
      <c r="H382" s="55"/>
    </row>
    <row r="383" spans="1:8">
      <c r="A383" s="51"/>
      <c r="B383" s="16" t="s">
        <v>353</v>
      </c>
      <c r="C383" s="53"/>
      <c r="D383" s="57" t="s">
        <v>120</v>
      </c>
      <c r="E383" s="58">
        <v>1350</v>
      </c>
      <c r="G383" s="54">
        <v>0</v>
      </c>
      <c r="H383" s="55">
        <f>E383*G383</f>
        <v>0</v>
      </c>
    </row>
    <row r="384" spans="1:8">
      <c r="A384" s="51"/>
      <c r="B384" s="16" t="s">
        <v>821</v>
      </c>
      <c r="C384" s="53"/>
      <c r="D384" s="57" t="s">
        <v>120</v>
      </c>
      <c r="E384" s="58">
        <v>1800</v>
      </c>
      <c r="G384" s="54">
        <v>0</v>
      </c>
      <c r="H384" s="55">
        <f>E384*G384</f>
        <v>0</v>
      </c>
    </row>
    <row r="385" spans="1:8">
      <c r="A385" s="51"/>
      <c r="B385" s="16"/>
      <c r="C385" s="53"/>
      <c r="D385" s="57"/>
      <c r="E385" s="58"/>
      <c r="G385" s="55"/>
      <c r="H385" s="55"/>
    </row>
    <row r="386" spans="1:8" ht="25.5">
      <c r="A386" s="51" t="s">
        <v>822</v>
      </c>
      <c r="B386" s="91" t="s">
        <v>360</v>
      </c>
      <c r="C386" s="53"/>
      <c r="D386" s="72"/>
      <c r="E386" s="72"/>
      <c r="F386" s="72"/>
      <c r="G386" s="72"/>
      <c r="H386" s="72"/>
    </row>
    <row r="387" spans="1:8">
      <c r="A387" s="92"/>
      <c r="B387" s="93" t="s">
        <v>823</v>
      </c>
      <c r="D387" s="57" t="s">
        <v>120</v>
      </c>
      <c r="E387" s="58">
        <v>2500</v>
      </c>
      <c r="G387" s="54">
        <v>0</v>
      </c>
      <c r="H387" s="55">
        <f>E387*G387</f>
        <v>0</v>
      </c>
    </row>
    <row r="388" spans="1:8">
      <c r="A388" s="51"/>
      <c r="B388" s="16"/>
      <c r="C388" s="53"/>
      <c r="D388" s="57"/>
      <c r="E388" s="58"/>
      <c r="G388" s="55"/>
      <c r="H388" s="55"/>
    </row>
    <row r="389" spans="1:8" ht="25.5">
      <c r="A389" s="51" t="s">
        <v>824</v>
      </c>
      <c r="B389" s="91" t="s">
        <v>825</v>
      </c>
      <c r="C389" s="53"/>
      <c r="D389" s="57"/>
      <c r="E389" s="58"/>
      <c r="G389" s="55"/>
      <c r="H389" s="55"/>
    </row>
    <row r="390" spans="1:8">
      <c r="A390" s="51"/>
      <c r="B390" s="16" t="s">
        <v>826</v>
      </c>
      <c r="C390" s="53"/>
      <c r="D390" s="57" t="s">
        <v>218</v>
      </c>
      <c r="E390" s="58">
        <v>9</v>
      </c>
      <c r="G390" s="54">
        <v>0</v>
      </c>
      <c r="H390" s="55">
        <f>E390*G390</f>
        <v>0</v>
      </c>
    </row>
    <row r="391" spans="1:8">
      <c r="A391" s="51"/>
      <c r="B391" s="16" t="s">
        <v>357</v>
      </c>
      <c r="C391" s="53"/>
      <c r="D391" s="57" t="s">
        <v>218</v>
      </c>
      <c r="E391" s="58">
        <v>14</v>
      </c>
      <c r="G391" s="54">
        <v>0</v>
      </c>
      <c r="H391" s="55">
        <f>E391*G391</f>
        <v>0</v>
      </c>
    </row>
    <row r="392" spans="1:8">
      <c r="A392" s="51"/>
      <c r="B392" s="16"/>
      <c r="C392" s="53"/>
      <c r="D392" s="57"/>
      <c r="E392" s="58"/>
      <c r="G392" s="55"/>
      <c r="H392" s="55"/>
    </row>
    <row r="393" spans="1:8" ht="25.5">
      <c r="A393" s="59" t="s">
        <v>827</v>
      </c>
      <c r="B393" s="91" t="s">
        <v>828</v>
      </c>
      <c r="C393" s="53"/>
      <c r="D393" s="57"/>
      <c r="E393" s="58"/>
      <c r="G393" s="55"/>
      <c r="H393" s="55"/>
    </row>
    <row r="394" spans="1:8">
      <c r="A394" s="51"/>
      <c r="B394" s="10" t="s">
        <v>364</v>
      </c>
      <c r="C394" s="53"/>
      <c r="D394" s="57" t="s">
        <v>101</v>
      </c>
      <c r="E394" s="58">
        <v>1</v>
      </c>
      <c r="G394" s="54">
        <v>0</v>
      </c>
      <c r="H394" s="55">
        <f>E394*G394</f>
        <v>0</v>
      </c>
    </row>
    <row r="395" spans="1:8">
      <c r="A395" s="51"/>
      <c r="B395" s="10" t="s">
        <v>365</v>
      </c>
      <c r="C395" s="53"/>
      <c r="D395" s="57" t="s">
        <v>101</v>
      </c>
      <c r="E395" s="58">
        <v>1</v>
      </c>
      <c r="G395" s="54">
        <v>0</v>
      </c>
      <c r="H395" s="55">
        <f>E395*G395</f>
        <v>0</v>
      </c>
    </row>
    <row r="396" spans="1:8">
      <c r="A396" s="51"/>
      <c r="B396" s="94" t="s">
        <v>367</v>
      </c>
      <c r="C396" s="53"/>
      <c r="D396" s="57" t="s">
        <v>101</v>
      </c>
      <c r="E396" s="58">
        <v>1</v>
      </c>
      <c r="G396" s="54">
        <v>0</v>
      </c>
      <c r="H396" s="55">
        <f>E396*G396</f>
        <v>0</v>
      </c>
    </row>
    <row r="397" spans="1:8">
      <c r="A397" s="51"/>
      <c r="B397" s="95" t="s">
        <v>368</v>
      </c>
      <c r="C397" s="53"/>
      <c r="D397" s="57" t="s">
        <v>101</v>
      </c>
      <c r="E397" s="58">
        <v>1</v>
      </c>
      <c r="G397" s="54">
        <v>0</v>
      </c>
      <c r="H397" s="55">
        <f>E397*G397</f>
        <v>0</v>
      </c>
    </row>
    <row r="398" spans="1:8">
      <c r="A398" s="51"/>
      <c r="B398" s="94" t="s">
        <v>369</v>
      </c>
      <c r="C398" s="53"/>
      <c r="D398" s="57"/>
      <c r="E398" s="58">
        <v>1</v>
      </c>
      <c r="G398" s="55"/>
      <c r="H398" s="55"/>
    </row>
    <row r="399" spans="1:8">
      <c r="A399" s="51"/>
      <c r="B399" s="94"/>
      <c r="C399" s="53"/>
      <c r="D399" s="57"/>
      <c r="E399" s="58"/>
      <c r="G399" s="55"/>
      <c r="H399" s="55"/>
    </row>
    <row r="400" spans="1:8" ht="51">
      <c r="A400" s="51" t="s">
        <v>829</v>
      </c>
      <c r="B400" s="56" t="s">
        <v>192</v>
      </c>
      <c r="C400" s="53"/>
      <c r="G400" s="1"/>
      <c r="H400" s="1"/>
    </row>
    <row r="401" spans="1:8">
      <c r="A401" s="60"/>
      <c r="B401" s="56" t="s">
        <v>648</v>
      </c>
      <c r="D401" s="1" t="s">
        <v>120</v>
      </c>
      <c r="E401" s="58">
        <v>160</v>
      </c>
      <c r="G401" s="54">
        <v>0</v>
      </c>
      <c r="H401" s="55">
        <f>E401*G401</f>
        <v>0</v>
      </c>
    </row>
    <row r="402" spans="1:8">
      <c r="A402" s="51"/>
      <c r="B402" s="91"/>
      <c r="C402" s="53"/>
      <c r="D402" s="57"/>
      <c r="E402" s="58"/>
      <c r="G402" s="55"/>
      <c r="H402" s="55"/>
    </row>
    <row r="403" spans="1:8" ht="25.5">
      <c r="A403" s="59" t="s">
        <v>830</v>
      </c>
      <c r="B403" s="91" t="s">
        <v>831</v>
      </c>
      <c r="C403" s="53"/>
      <c r="D403" s="57" t="s">
        <v>101</v>
      </c>
      <c r="E403" s="58">
        <v>37</v>
      </c>
      <c r="G403" s="54">
        <v>0</v>
      </c>
      <c r="H403" s="55">
        <f>E403*G403</f>
        <v>0</v>
      </c>
    </row>
    <row r="404" spans="1:8">
      <c r="A404" s="59"/>
      <c r="B404" s="91"/>
      <c r="C404" s="53"/>
      <c r="D404" s="57"/>
      <c r="E404" s="58"/>
      <c r="G404" s="55"/>
      <c r="H404" s="55"/>
    </row>
    <row r="405" spans="1:8" ht="38.25">
      <c r="A405" s="59" t="s">
        <v>832</v>
      </c>
      <c r="B405" s="91" t="s">
        <v>833</v>
      </c>
      <c r="C405" s="53"/>
      <c r="D405" s="57" t="s">
        <v>101</v>
      </c>
      <c r="E405" s="58">
        <v>41</v>
      </c>
      <c r="G405" s="54">
        <v>0</v>
      </c>
      <c r="H405" s="55">
        <f>E405*G405</f>
        <v>0</v>
      </c>
    </row>
    <row r="406" spans="1:8">
      <c r="A406" s="59"/>
      <c r="B406" s="91"/>
      <c r="C406" s="53"/>
      <c r="D406" s="57"/>
      <c r="E406" s="58"/>
      <c r="G406" s="55"/>
      <c r="H406" s="55"/>
    </row>
    <row r="407" spans="1:8" ht="51">
      <c r="A407" s="59" t="s">
        <v>834</v>
      </c>
      <c r="B407" s="91" t="s">
        <v>835</v>
      </c>
      <c r="C407" s="53"/>
      <c r="D407" s="57" t="s">
        <v>96</v>
      </c>
      <c r="E407" s="58">
        <v>1</v>
      </c>
      <c r="G407" s="54">
        <v>0</v>
      </c>
      <c r="H407" s="55">
        <f>E407*G407</f>
        <v>0</v>
      </c>
    </row>
    <row r="408" spans="1:8">
      <c r="A408" s="59"/>
      <c r="B408" s="91"/>
      <c r="C408" s="53"/>
      <c r="D408" s="57"/>
      <c r="E408" s="58"/>
      <c r="G408" s="55"/>
      <c r="H408" s="55"/>
    </row>
    <row r="409" spans="1:8" ht="38.25">
      <c r="A409" s="59" t="s">
        <v>836</v>
      </c>
      <c r="B409" s="91" t="s">
        <v>837</v>
      </c>
      <c r="C409" s="53"/>
      <c r="D409" s="57" t="s">
        <v>101</v>
      </c>
      <c r="E409" s="58">
        <v>41</v>
      </c>
      <c r="G409" s="54">
        <v>0</v>
      </c>
      <c r="H409" s="55">
        <f>E409*G409</f>
        <v>0</v>
      </c>
    </row>
    <row r="410" spans="1:8">
      <c r="A410" s="59"/>
      <c r="B410" s="91"/>
      <c r="C410" s="53"/>
      <c r="D410" s="57"/>
      <c r="E410" s="58"/>
      <c r="G410" s="55"/>
      <c r="H410" s="55"/>
    </row>
    <row r="411" spans="1:8" ht="38.25">
      <c r="A411" s="114" t="s">
        <v>838</v>
      </c>
      <c r="B411" s="138" t="s">
        <v>839</v>
      </c>
      <c r="D411" s="112" t="s">
        <v>96</v>
      </c>
      <c r="E411" s="149">
        <v>1</v>
      </c>
      <c r="G411" s="118">
        <v>0</v>
      </c>
      <c r="H411" s="55">
        <f>E411*G411</f>
        <v>0</v>
      </c>
    </row>
    <row r="412" spans="1:8">
      <c r="A412" s="59"/>
      <c r="B412" s="91"/>
      <c r="C412" s="53"/>
      <c r="D412" s="57"/>
      <c r="E412" s="58"/>
      <c r="G412" s="55"/>
      <c r="H412" s="55"/>
    </row>
    <row r="413" spans="1:8" ht="25.5">
      <c r="A413" s="51" t="s">
        <v>840</v>
      </c>
      <c r="B413" s="93" t="s">
        <v>375</v>
      </c>
      <c r="D413" s="1" t="s">
        <v>101</v>
      </c>
      <c r="E413" s="58">
        <v>211</v>
      </c>
      <c r="G413" s="54">
        <v>0</v>
      </c>
      <c r="H413" s="55">
        <f>E413*G413</f>
        <v>0</v>
      </c>
    </row>
    <row r="414" spans="1:8">
      <c r="A414" s="92"/>
      <c r="B414" s="96"/>
      <c r="E414" s="58"/>
      <c r="G414" s="55"/>
      <c r="H414" s="55"/>
    </row>
    <row r="415" spans="1:8" ht="15.75">
      <c r="A415" s="44" t="s">
        <v>29</v>
      </c>
      <c r="B415" s="45" t="s">
        <v>377</v>
      </c>
      <c r="C415" s="47"/>
      <c r="D415" s="47"/>
      <c r="E415" s="47"/>
      <c r="F415" s="47"/>
      <c r="G415" s="48"/>
      <c r="H415" s="66">
        <f>SUM(H381:H414)</f>
        <v>0</v>
      </c>
    </row>
    <row r="416" spans="1:8" ht="15.75">
      <c r="A416" s="44"/>
      <c r="B416" s="45"/>
      <c r="C416" s="47"/>
      <c r="D416" s="47"/>
      <c r="E416" s="47"/>
      <c r="F416" s="47"/>
      <c r="G416" s="48"/>
      <c r="H416" s="66"/>
    </row>
    <row r="417" spans="1:8" ht="15.75">
      <c r="A417" s="44" t="s">
        <v>31</v>
      </c>
      <c r="B417" s="45" t="s">
        <v>841</v>
      </c>
      <c r="C417" s="47"/>
      <c r="D417" s="47"/>
      <c r="E417" s="47"/>
      <c r="F417" s="47"/>
      <c r="G417" s="48"/>
      <c r="H417" s="66"/>
    </row>
    <row r="418" spans="1:8" ht="15.75">
      <c r="A418" s="44"/>
      <c r="B418" s="150"/>
      <c r="C418" s="47"/>
      <c r="D418" s="47"/>
      <c r="E418" s="47"/>
      <c r="F418" s="47"/>
      <c r="G418" s="48"/>
      <c r="H418" s="66"/>
    </row>
    <row r="419" spans="1:8" ht="15.75">
      <c r="A419" s="44"/>
      <c r="B419" s="16" t="s">
        <v>842</v>
      </c>
      <c r="C419" s="47"/>
      <c r="D419" s="47"/>
      <c r="E419" s="47"/>
      <c r="F419" s="47"/>
      <c r="G419" s="48"/>
      <c r="H419" s="66"/>
    </row>
    <row r="420" spans="1:8" ht="15.75">
      <c r="A420" s="44"/>
      <c r="B420" s="150"/>
      <c r="C420" s="47"/>
      <c r="D420" s="47"/>
      <c r="E420" s="47"/>
      <c r="F420" s="47"/>
      <c r="G420" s="48"/>
      <c r="H420" s="66"/>
    </row>
    <row r="421" spans="1:8" ht="25.5">
      <c r="A421" s="51" t="s">
        <v>843</v>
      </c>
      <c r="B421" s="53" t="s">
        <v>844</v>
      </c>
      <c r="C421" s="53"/>
      <c r="D421" s="57" t="s">
        <v>101</v>
      </c>
      <c r="E421" s="58">
        <v>3</v>
      </c>
      <c r="F421" s="177"/>
      <c r="G421" s="54">
        <v>0</v>
      </c>
      <c r="H421" s="55">
        <f>E421*G421</f>
        <v>0</v>
      </c>
    </row>
    <row r="422" spans="1:8">
      <c r="E422" s="47"/>
      <c r="F422" s="47"/>
      <c r="G422" s="48"/>
      <c r="H422" s="66"/>
    </row>
    <row r="423" spans="1:8" ht="51">
      <c r="A423" s="51" t="s">
        <v>845</v>
      </c>
      <c r="B423" s="56" t="s">
        <v>846</v>
      </c>
      <c r="E423" s="58"/>
      <c r="G423" s="55"/>
      <c r="H423" s="55"/>
    </row>
    <row r="424" spans="1:8">
      <c r="A424" s="60"/>
      <c r="B424" s="56" t="s">
        <v>119</v>
      </c>
      <c r="D424" s="1" t="s">
        <v>120</v>
      </c>
      <c r="E424" s="58">
        <v>80</v>
      </c>
      <c r="G424" s="54">
        <v>0</v>
      </c>
      <c r="H424" s="55">
        <f>E424*G424</f>
        <v>0</v>
      </c>
    </row>
    <row r="425" spans="1:8">
      <c r="A425" s="68"/>
      <c r="E425" s="47"/>
      <c r="F425" s="47"/>
      <c r="G425" s="48"/>
      <c r="H425" s="66"/>
    </row>
    <row r="426" spans="1:8" ht="25.5">
      <c r="A426" s="51" t="s">
        <v>847</v>
      </c>
      <c r="B426" s="53" t="s">
        <v>848</v>
      </c>
      <c r="C426" s="53"/>
      <c r="D426" s="57"/>
      <c r="E426" s="47"/>
      <c r="F426" s="47"/>
      <c r="G426" s="48"/>
      <c r="H426" s="66"/>
    </row>
    <row r="427" spans="1:8">
      <c r="A427" s="51"/>
      <c r="B427" s="53" t="s">
        <v>849</v>
      </c>
      <c r="C427" s="53"/>
      <c r="D427" s="1" t="s">
        <v>120</v>
      </c>
      <c r="E427" s="58">
        <v>80</v>
      </c>
      <c r="G427" s="54">
        <v>0</v>
      </c>
      <c r="H427" s="55">
        <f>E427*G427</f>
        <v>0</v>
      </c>
    </row>
    <row r="428" spans="1:8">
      <c r="A428" s="51"/>
      <c r="B428" s="53"/>
      <c r="C428" s="53"/>
      <c r="E428" s="58"/>
      <c r="G428" s="55"/>
      <c r="H428" s="55"/>
    </row>
    <row r="429" spans="1:8" ht="38.25">
      <c r="A429" s="51" t="s">
        <v>850</v>
      </c>
      <c r="B429" s="53" t="s">
        <v>851</v>
      </c>
      <c r="C429" s="53"/>
      <c r="D429" s="57" t="s">
        <v>96</v>
      </c>
      <c r="E429" s="58">
        <v>1</v>
      </c>
      <c r="G429" s="54">
        <v>0</v>
      </c>
      <c r="H429" s="55">
        <f>E429*G429</f>
        <v>0</v>
      </c>
    </row>
    <row r="430" spans="1:8">
      <c r="A430" s="51"/>
      <c r="B430" s="53"/>
      <c r="C430" s="53"/>
      <c r="E430" s="58"/>
      <c r="G430" s="55"/>
      <c r="H430" s="55"/>
    </row>
    <row r="431" spans="1:8" ht="38.25">
      <c r="A431" s="51" t="s">
        <v>852</v>
      </c>
      <c r="B431" s="53" t="s">
        <v>853</v>
      </c>
      <c r="C431" s="53"/>
      <c r="D431" s="57" t="s">
        <v>96</v>
      </c>
      <c r="E431" s="58">
        <v>1</v>
      </c>
      <c r="G431" s="54">
        <v>0</v>
      </c>
      <c r="H431" s="55">
        <f>E431*G431</f>
        <v>0</v>
      </c>
    </row>
    <row r="432" spans="1:8" ht="15.75">
      <c r="A432" s="44"/>
      <c r="B432" s="45"/>
      <c r="C432" s="47"/>
      <c r="D432" s="47"/>
      <c r="E432" s="47"/>
      <c r="F432" s="47"/>
      <c r="G432" s="48"/>
      <c r="H432" s="66"/>
    </row>
    <row r="433" spans="1:8" ht="15.75">
      <c r="A433" s="44" t="s">
        <v>31</v>
      </c>
      <c r="B433" s="45" t="s">
        <v>854</v>
      </c>
      <c r="C433" s="47"/>
      <c r="D433" s="47"/>
      <c r="E433" s="47"/>
      <c r="F433" s="47"/>
      <c r="G433" s="48"/>
      <c r="H433" s="66">
        <f>SUM(H418:H432)</f>
        <v>0</v>
      </c>
    </row>
    <row r="434" spans="1:8" ht="15.75">
      <c r="A434" s="44"/>
      <c r="B434" s="45"/>
      <c r="C434" s="47"/>
      <c r="D434" s="47"/>
      <c r="E434" s="47"/>
      <c r="F434" s="47"/>
      <c r="G434" s="48"/>
      <c r="H434" s="66"/>
    </row>
    <row r="435" spans="1:8" ht="15.75">
      <c r="A435" s="44" t="s">
        <v>32</v>
      </c>
      <c r="B435" s="45" t="s">
        <v>33</v>
      </c>
      <c r="C435" s="47"/>
      <c r="D435" s="47"/>
      <c r="E435" s="47"/>
      <c r="F435" s="47"/>
      <c r="G435" s="48"/>
      <c r="H435" s="66"/>
    </row>
    <row r="436" spans="1:8" ht="15.75">
      <c r="A436" s="44"/>
      <c r="B436" s="45"/>
      <c r="C436" s="47"/>
      <c r="D436" s="47"/>
      <c r="E436" s="47"/>
      <c r="F436" s="47"/>
      <c r="G436" s="48"/>
      <c r="H436" s="66"/>
    </row>
    <row r="437" spans="1:8" ht="15.75">
      <c r="A437" s="44"/>
      <c r="B437" s="16" t="s">
        <v>842</v>
      </c>
      <c r="C437" s="47"/>
      <c r="D437" s="47"/>
      <c r="E437" s="47"/>
      <c r="F437" s="47"/>
      <c r="G437" s="48"/>
      <c r="H437" s="66"/>
    </row>
    <row r="438" spans="1:8" ht="15.75">
      <c r="A438" s="44"/>
      <c r="B438" s="45"/>
      <c r="C438" s="47"/>
      <c r="D438" s="47"/>
      <c r="E438" s="47"/>
      <c r="F438" s="47"/>
      <c r="G438" s="48"/>
      <c r="H438" s="66"/>
    </row>
    <row r="439" spans="1:8" ht="38.25">
      <c r="A439" s="51" t="s">
        <v>855</v>
      </c>
      <c r="B439" s="151" t="s">
        <v>856</v>
      </c>
      <c r="C439" s="53"/>
      <c r="D439" s="57" t="s">
        <v>101</v>
      </c>
      <c r="E439" s="58">
        <v>13</v>
      </c>
      <c r="F439" s="177"/>
      <c r="G439" s="54">
        <v>0</v>
      </c>
      <c r="H439" s="55">
        <f>E439*G439</f>
        <v>0</v>
      </c>
    </row>
    <row r="440" spans="1:8">
      <c r="A440" s="51"/>
      <c r="B440" s="56"/>
      <c r="C440" s="53"/>
      <c r="D440" s="57"/>
      <c r="E440" s="58"/>
      <c r="F440" s="47"/>
      <c r="G440" s="48"/>
      <c r="H440" s="66"/>
    </row>
    <row r="441" spans="1:8" ht="25.5">
      <c r="A441" s="51" t="s">
        <v>857</v>
      </c>
      <c r="B441" s="151" t="s">
        <v>858</v>
      </c>
      <c r="C441" s="53"/>
      <c r="D441" s="57" t="s">
        <v>101</v>
      </c>
      <c r="E441" s="58">
        <v>6</v>
      </c>
      <c r="F441" s="177"/>
      <c r="G441" s="54">
        <v>0</v>
      </c>
      <c r="H441" s="55">
        <f>E441*G441</f>
        <v>0</v>
      </c>
    </row>
    <row r="442" spans="1:8">
      <c r="A442" s="51"/>
      <c r="B442" s="56"/>
      <c r="C442" s="53"/>
      <c r="D442" s="57"/>
      <c r="E442" s="58"/>
      <c r="F442" s="47"/>
      <c r="G442" s="48"/>
      <c r="H442" s="66"/>
    </row>
    <row r="443" spans="1:8" ht="63.75">
      <c r="A443" s="51" t="s">
        <v>859</v>
      </c>
      <c r="B443" s="100" t="s">
        <v>860</v>
      </c>
      <c r="C443" s="53"/>
      <c r="D443" s="57" t="s">
        <v>96</v>
      </c>
      <c r="E443" s="58">
        <v>1</v>
      </c>
      <c r="F443" s="47"/>
      <c r="G443" s="54">
        <v>0</v>
      </c>
      <c r="H443" s="55">
        <f>E443*G443</f>
        <v>0</v>
      </c>
    </row>
    <row r="444" spans="1:8" ht="15.75">
      <c r="A444" s="44"/>
      <c r="B444" s="45"/>
      <c r="C444" s="47"/>
      <c r="D444" s="47"/>
      <c r="E444" s="47"/>
      <c r="F444" s="47"/>
      <c r="G444" s="48"/>
      <c r="H444" s="66"/>
    </row>
    <row r="445" spans="1:8">
      <c r="A445" s="51" t="s">
        <v>861</v>
      </c>
      <c r="B445" s="151" t="s">
        <v>862</v>
      </c>
      <c r="C445" s="53"/>
      <c r="D445" s="57"/>
      <c r="E445" s="58"/>
      <c r="F445" s="47"/>
      <c r="G445" s="48"/>
      <c r="H445" s="66"/>
    </row>
    <row r="446" spans="1:8">
      <c r="A446" s="51"/>
      <c r="B446" s="151" t="s">
        <v>863</v>
      </c>
      <c r="C446" s="53"/>
      <c r="D446" s="57" t="s">
        <v>120</v>
      </c>
      <c r="E446" s="58">
        <v>280</v>
      </c>
      <c r="F446" s="47"/>
      <c r="G446" s="54">
        <v>0</v>
      </c>
      <c r="H446" s="55">
        <f>E446*G446</f>
        <v>0</v>
      </c>
    </row>
    <row r="447" spans="1:8" ht="25.5">
      <c r="A447" s="51"/>
      <c r="B447" s="151" t="s">
        <v>864</v>
      </c>
      <c r="C447" s="53"/>
      <c r="D447" s="57" t="s">
        <v>101</v>
      </c>
      <c r="E447" s="58">
        <v>15</v>
      </c>
      <c r="F447" s="47"/>
      <c r="G447" s="54">
        <v>0</v>
      </c>
      <c r="H447" s="55">
        <f>E447*G447</f>
        <v>0</v>
      </c>
    </row>
    <row r="448" spans="1:8">
      <c r="A448" s="51"/>
      <c r="B448" s="151" t="s">
        <v>865</v>
      </c>
      <c r="C448" s="53"/>
      <c r="D448" s="57" t="s">
        <v>120</v>
      </c>
      <c r="E448" s="58">
        <v>240</v>
      </c>
      <c r="F448" s="47"/>
      <c r="G448" s="54">
        <v>0</v>
      </c>
      <c r="H448" s="55">
        <f>E448*G448</f>
        <v>0</v>
      </c>
    </row>
    <row r="449" spans="1:8">
      <c r="A449" s="51"/>
      <c r="B449" s="151" t="s">
        <v>866</v>
      </c>
      <c r="C449" s="53"/>
      <c r="D449" s="57" t="s">
        <v>101</v>
      </c>
      <c r="E449" s="58">
        <v>13</v>
      </c>
      <c r="F449" s="47"/>
      <c r="G449" s="54">
        <v>0</v>
      </c>
      <c r="H449" s="55">
        <f>E449*G449</f>
        <v>0</v>
      </c>
    </row>
    <row r="450" spans="1:8">
      <c r="A450" s="51"/>
      <c r="B450" s="151" t="s">
        <v>867</v>
      </c>
      <c r="C450" s="53"/>
      <c r="D450" s="57" t="s">
        <v>101</v>
      </c>
      <c r="E450" s="58">
        <v>6</v>
      </c>
      <c r="F450" s="47"/>
      <c r="G450" s="54">
        <v>0</v>
      </c>
      <c r="H450" s="55">
        <f>E450*G450</f>
        <v>0</v>
      </c>
    </row>
    <row r="451" spans="1:8" ht="15.75">
      <c r="A451" s="44"/>
      <c r="B451" s="45"/>
      <c r="C451" s="47"/>
      <c r="D451" s="47"/>
      <c r="E451" s="47"/>
      <c r="F451" s="47"/>
      <c r="G451" s="48"/>
      <c r="H451" s="66"/>
    </row>
    <row r="452" spans="1:8" ht="15.75">
      <c r="A452" s="44"/>
      <c r="B452" s="45"/>
      <c r="C452" s="47"/>
      <c r="D452" s="47"/>
      <c r="E452" s="47"/>
      <c r="F452" s="47"/>
      <c r="G452" s="48"/>
      <c r="H452" s="66"/>
    </row>
    <row r="453" spans="1:8" ht="15.75">
      <c r="A453" s="44" t="s">
        <v>32</v>
      </c>
      <c r="B453" s="45" t="s">
        <v>868</v>
      </c>
      <c r="C453" s="47"/>
      <c r="D453" s="47"/>
      <c r="E453" s="47"/>
      <c r="F453" s="47"/>
      <c r="G453" s="48"/>
      <c r="H453" s="66">
        <f>SUM(H436:H452)</f>
        <v>0</v>
      </c>
    </row>
    <row r="454" spans="1:8" ht="15.75">
      <c r="A454" s="44"/>
      <c r="B454" s="45"/>
      <c r="C454" s="47"/>
      <c r="D454" s="47"/>
      <c r="E454" s="47"/>
      <c r="F454" s="47"/>
      <c r="G454" s="48"/>
      <c r="H454" s="66"/>
    </row>
    <row r="456" spans="1:8" ht="15.75">
      <c r="A456" s="44" t="s">
        <v>34</v>
      </c>
      <c r="B456" s="45" t="s">
        <v>378</v>
      </c>
      <c r="C456" s="45"/>
      <c r="D456" s="45"/>
      <c r="E456" s="46"/>
      <c r="F456" s="47"/>
      <c r="G456" s="48"/>
      <c r="H456" s="48"/>
    </row>
    <row r="457" spans="1:8" ht="15.75">
      <c r="A457" s="97"/>
      <c r="B457" s="46"/>
      <c r="C457" s="45"/>
      <c r="D457" s="45"/>
      <c r="E457" s="46"/>
      <c r="F457" s="47"/>
      <c r="G457" s="48"/>
      <c r="H457" s="48"/>
    </row>
    <row r="458" spans="1:8" ht="38.25">
      <c r="A458" s="51"/>
      <c r="B458" s="56" t="s">
        <v>379</v>
      </c>
      <c r="C458" s="53"/>
      <c r="E458" s="58"/>
      <c r="G458" s="55"/>
      <c r="H458" s="55"/>
    </row>
    <row r="459" spans="1:8" ht="15">
      <c r="A459" s="6"/>
      <c r="B459" s="8"/>
      <c r="C459" s="8"/>
      <c r="D459" s="8"/>
      <c r="E459" s="9"/>
      <c r="F459" s="10"/>
      <c r="G459" s="11"/>
      <c r="H459" s="11"/>
    </row>
    <row r="460" spans="1:8" ht="15">
      <c r="A460" s="51" t="s">
        <v>869</v>
      </c>
      <c r="B460" s="151" t="s">
        <v>870</v>
      </c>
      <c r="C460" s="8"/>
      <c r="D460" s="8"/>
      <c r="E460" s="9"/>
      <c r="F460" s="177"/>
      <c r="G460" s="11"/>
      <c r="H460" s="11"/>
    </row>
    <row r="461" spans="1:8" ht="89.25">
      <c r="A461" s="51"/>
      <c r="B461" s="152" t="s">
        <v>871</v>
      </c>
      <c r="C461" s="8"/>
      <c r="D461" s="57" t="s">
        <v>96</v>
      </c>
      <c r="E461" s="58">
        <v>1</v>
      </c>
      <c r="G461" s="54">
        <v>0</v>
      </c>
      <c r="H461" s="55">
        <f>E461*G461</f>
        <v>0</v>
      </c>
    </row>
    <row r="462" spans="1:8" ht="15">
      <c r="A462" s="6"/>
      <c r="B462" s="8"/>
      <c r="C462" s="8"/>
      <c r="D462" s="8"/>
      <c r="E462" s="9"/>
      <c r="F462" s="10"/>
      <c r="G462" s="11"/>
      <c r="H462" s="11"/>
    </row>
    <row r="463" spans="1:8" ht="38.25">
      <c r="A463" s="51" t="s">
        <v>872</v>
      </c>
      <c r="B463" s="153" t="s">
        <v>873</v>
      </c>
      <c r="C463" s="8"/>
      <c r="D463" s="57" t="s">
        <v>96</v>
      </c>
      <c r="E463" s="58">
        <v>1</v>
      </c>
      <c r="F463" s="177"/>
      <c r="G463" s="54">
        <v>0</v>
      </c>
      <c r="H463" s="55">
        <f>E463*G463</f>
        <v>0</v>
      </c>
    </row>
    <row r="464" spans="1:8" ht="15">
      <c r="A464" s="6"/>
      <c r="B464" s="8"/>
      <c r="C464" s="8"/>
      <c r="D464" s="8"/>
      <c r="E464" s="9"/>
      <c r="F464" s="10"/>
      <c r="G464" s="11"/>
      <c r="H464" s="11"/>
    </row>
    <row r="465" spans="1:8">
      <c r="A465" s="51" t="s">
        <v>874</v>
      </c>
      <c r="B465" s="98" t="s">
        <v>381</v>
      </c>
      <c r="C465" s="53"/>
      <c r="F465" s="177"/>
      <c r="G465" s="1"/>
      <c r="H465" s="1"/>
    </row>
    <row r="466" spans="1:8" ht="38.25">
      <c r="A466" s="51"/>
      <c r="B466" s="98" t="s">
        <v>382</v>
      </c>
      <c r="C466" s="53"/>
      <c r="D466" s="57" t="s">
        <v>101</v>
      </c>
      <c r="E466" s="58">
        <v>70</v>
      </c>
      <c r="G466" s="54">
        <v>0</v>
      </c>
      <c r="H466" s="55">
        <f>E466*G466</f>
        <v>0</v>
      </c>
    </row>
    <row r="467" spans="1:8">
      <c r="A467" s="51"/>
      <c r="B467" s="99"/>
      <c r="C467" s="53"/>
      <c r="D467" s="57"/>
      <c r="E467" s="58"/>
      <c r="G467" s="55"/>
      <c r="H467" s="55"/>
    </row>
    <row r="468" spans="1:8">
      <c r="A468" s="51" t="s">
        <v>875</v>
      </c>
      <c r="B468" s="100" t="s">
        <v>384</v>
      </c>
      <c r="C468" s="53"/>
      <c r="F468" s="177"/>
      <c r="G468" s="1"/>
      <c r="H468" s="1"/>
    </row>
    <row r="469" spans="1:8" ht="38.25">
      <c r="A469" s="51"/>
      <c r="B469" s="98" t="s">
        <v>385</v>
      </c>
      <c r="C469" s="53"/>
      <c r="D469" s="57" t="s">
        <v>101</v>
      </c>
      <c r="E469" s="58">
        <v>28</v>
      </c>
      <c r="G469" s="54">
        <v>0</v>
      </c>
      <c r="H469" s="55">
        <f>E469*G469</f>
        <v>0</v>
      </c>
    </row>
    <row r="470" spans="1:8">
      <c r="A470" s="51"/>
      <c r="B470" s="98"/>
      <c r="C470" s="53"/>
      <c r="D470" s="57"/>
      <c r="E470" s="58"/>
      <c r="G470" s="55"/>
      <c r="H470" s="55"/>
    </row>
    <row r="471" spans="1:8" ht="38.25">
      <c r="A471" s="51" t="s">
        <v>876</v>
      </c>
      <c r="B471" s="153" t="s">
        <v>877</v>
      </c>
      <c r="C471" s="53"/>
      <c r="D471" s="57" t="s">
        <v>101</v>
      </c>
      <c r="E471" s="58">
        <v>2</v>
      </c>
      <c r="F471" s="177"/>
      <c r="G471" s="54">
        <v>0</v>
      </c>
      <c r="H471" s="55">
        <f>E471*G471</f>
        <v>0</v>
      </c>
    </row>
    <row r="472" spans="1:8">
      <c r="A472" s="51"/>
      <c r="B472" s="98"/>
      <c r="C472" s="53"/>
      <c r="D472" s="57"/>
      <c r="E472" s="58"/>
      <c r="G472" s="55"/>
      <c r="H472" s="55"/>
    </row>
    <row r="473" spans="1:8">
      <c r="A473" s="51" t="s">
        <v>878</v>
      </c>
      <c r="B473" s="99" t="s">
        <v>879</v>
      </c>
      <c r="C473" s="53"/>
      <c r="D473" s="57"/>
      <c r="E473" s="58"/>
      <c r="F473" s="177"/>
      <c r="G473" s="55"/>
      <c r="H473" s="55"/>
    </row>
    <row r="474" spans="1:8">
      <c r="A474" s="51"/>
      <c r="B474" s="99" t="s">
        <v>880</v>
      </c>
      <c r="C474" s="53"/>
      <c r="D474" s="57" t="s">
        <v>101</v>
      </c>
      <c r="E474" s="58">
        <v>7</v>
      </c>
      <c r="G474" s="54">
        <v>0</v>
      </c>
      <c r="H474" s="55">
        <f>E474*G474</f>
        <v>0</v>
      </c>
    </row>
    <row r="475" spans="1:8">
      <c r="A475" s="51"/>
      <c r="B475" s="99"/>
      <c r="C475" s="53"/>
      <c r="D475" s="57"/>
      <c r="E475" s="58"/>
      <c r="G475" s="55"/>
      <c r="H475" s="55"/>
    </row>
    <row r="476" spans="1:8">
      <c r="A476" s="51" t="s">
        <v>881</v>
      </c>
      <c r="B476" s="100" t="s">
        <v>387</v>
      </c>
      <c r="C476" s="53"/>
      <c r="F476" s="177"/>
      <c r="G476" s="1"/>
      <c r="H476" s="1"/>
    </row>
    <row r="477" spans="1:8">
      <c r="A477" s="51"/>
      <c r="B477" s="98" t="s">
        <v>388</v>
      </c>
      <c r="C477" s="53"/>
      <c r="D477" s="57" t="s">
        <v>101</v>
      </c>
      <c r="E477" s="58">
        <v>8</v>
      </c>
      <c r="G477" s="54">
        <v>0</v>
      </c>
      <c r="H477" s="55">
        <f>E477*G477</f>
        <v>0</v>
      </c>
    </row>
    <row r="478" spans="1:8">
      <c r="A478" s="51"/>
      <c r="B478" s="98"/>
      <c r="C478" s="53"/>
      <c r="D478" s="57"/>
      <c r="E478" s="58"/>
      <c r="G478" s="55"/>
      <c r="H478" s="55"/>
    </row>
    <row r="479" spans="1:8">
      <c r="A479" s="51" t="s">
        <v>882</v>
      </c>
      <c r="B479" s="100" t="s">
        <v>390</v>
      </c>
      <c r="C479" s="53"/>
      <c r="F479" s="177"/>
      <c r="G479" s="1"/>
      <c r="H479" s="1"/>
    </row>
    <row r="480" spans="1:8" ht="38.25">
      <c r="A480" s="51"/>
      <c r="B480" s="98" t="s">
        <v>391</v>
      </c>
      <c r="C480" s="53"/>
      <c r="D480" s="57" t="s">
        <v>101</v>
      </c>
      <c r="E480" s="58">
        <v>6</v>
      </c>
      <c r="G480" s="54">
        <v>0</v>
      </c>
      <c r="H480" s="55">
        <f>E480*G480</f>
        <v>0</v>
      </c>
    </row>
    <row r="481" spans="1:8">
      <c r="A481" s="51"/>
      <c r="B481" s="98"/>
      <c r="C481" s="53"/>
      <c r="D481" s="57"/>
      <c r="E481" s="58"/>
      <c r="G481" s="55"/>
      <c r="H481" s="55"/>
    </row>
    <row r="482" spans="1:8">
      <c r="A482" s="51" t="s">
        <v>883</v>
      </c>
      <c r="B482" s="100" t="s">
        <v>884</v>
      </c>
      <c r="C482" s="53"/>
      <c r="F482" s="177"/>
      <c r="G482" s="1"/>
      <c r="H482" s="1"/>
    </row>
    <row r="483" spans="1:8" ht="25.5">
      <c r="A483" s="51"/>
      <c r="B483" s="98" t="s">
        <v>885</v>
      </c>
      <c r="C483" s="53"/>
      <c r="D483" s="57" t="s">
        <v>101</v>
      </c>
      <c r="E483" s="58">
        <v>8</v>
      </c>
      <c r="G483" s="54">
        <v>0</v>
      </c>
      <c r="H483" s="55">
        <f>E483*G483</f>
        <v>0</v>
      </c>
    </row>
    <row r="484" spans="1:8">
      <c r="A484" s="51"/>
      <c r="B484" s="98"/>
      <c r="C484" s="53"/>
      <c r="D484" s="57"/>
      <c r="E484" s="58"/>
      <c r="G484" s="55"/>
      <c r="H484" s="55"/>
    </row>
    <row r="485" spans="1:8">
      <c r="A485" s="51" t="s">
        <v>886</v>
      </c>
      <c r="B485" s="100" t="s">
        <v>393</v>
      </c>
      <c r="C485" s="53"/>
      <c r="F485" s="177"/>
      <c r="G485" s="1"/>
      <c r="H485" s="1"/>
    </row>
    <row r="486" spans="1:8" ht="25.5">
      <c r="A486" s="51"/>
      <c r="B486" s="101" t="s">
        <v>394</v>
      </c>
      <c r="C486" s="53"/>
      <c r="D486" s="57" t="s">
        <v>101</v>
      </c>
      <c r="E486" s="58">
        <v>6</v>
      </c>
      <c r="G486" s="54">
        <v>0</v>
      </c>
      <c r="H486" s="55">
        <f>E486*G486</f>
        <v>0</v>
      </c>
    </row>
    <row r="487" spans="1:8">
      <c r="A487" s="51"/>
      <c r="B487" s="101"/>
      <c r="C487" s="53"/>
      <c r="D487" s="57"/>
      <c r="E487" s="58"/>
      <c r="G487" s="55"/>
      <c r="H487" s="55"/>
    </row>
    <row r="488" spans="1:8">
      <c r="A488" s="51" t="s">
        <v>887</v>
      </c>
      <c r="B488" s="101" t="s">
        <v>888</v>
      </c>
      <c r="C488" s="53"/>
      <c r="D488" s="57"/>
      <c r="E488" s="58"/>
      <c r="F488" s="177"/>
      <c r="G488" s="55"/>
      <c r="H488" s="55"/>
    </row>
    <row r="489" spans="1:8" ht="25.5">
      <c r="A489" s="51"/>
      <c r="B489" s="154" t="s">
        <v>889</v>
      </c>
      <c r="C489" s="53"/>
      <c r="D489" s="57" t="s">
        <v>101</v>
      </c>
      <c r="E489" s="58">
        <v>2</v>
      </c>
      <c r="G489" s="54">
        <v>0</v>
      </c>
      <c r="H489" s="55">
        <f>E489*G489</f>
        <v>0</v>
      </c>
    </row>
    <row r="490" spans="1:8">
      <c r="A490" s="51"/>
      <c r="B490" s="153"/>
      <c r="C490" s="53"/>
      <c r="D490" s="57"/>
      <c r="E490" s="58"/>
      <c r="G490" s="55"/>
      <c r="H490" s="55"/>
    </row>
    <row r="491" spans="1:8" ht="25.5">
      <c r="A491" s="51" t="s">
        <v>890</v>
      </c>
      <c r="B491" s="152" t="s">
        <v>891</v>
      </c>
      <c r="C491" s="53"/>
      <c r="D491" s="57" t="s">
        <v>101</v>
      </c>
      <c r="E491" s="58">
        <v>1</v>
      </c>
      <c r="G491" s="54">
        <v>0</v>
      </c>
      <c r="H491" s="55">
        <f>E491*G491</f>
        <v>0</v>
      </c>
    </row>
    <row r="492" spans="1:8">
      <c r="A492" s="51"/>
      <c r="B492" s="98"/>
      <c r="C492" s="53"/>
      <c r="D492" s="57"/>
      <c r="E492" s="58"/>
      <c r="G492" s="55"/>
      <c r="H492" s="55"/>
    </row>
    <row r="493" spans="1:8" ht="38.25">
      <c r="A493" s="51" t="s">
        <v>892</v>
      </c>
      <c r="B493" s="102" t="s">
        <v>893</v>
      </c>
      <c r="C493" s="53"/>
      <c r="D493" s="57" t="s">
        <v>101</v>
      </c>
      <c r="E493" s="58">
        <v>8</v>
      </c>
      <c r="G493" s="54">
        <v>0</v>
      </c>
      <c r="H493" s="55">
        <f>E493*G493</f>
        <v>0</v>
      </c>
    </row>
    <row r="494" spans="1:8">
      <c r="A494" s="51"/>
      <c r="B494" s="98"/>
      <c r="C494" s="53"/>
      <c r="D494" s="57"/>
      <c r="E494" s="58" t="s">
        <v>20</v>
      </c>
      <c r="G494" s="55"/>
      <c r="H494" s="55"/>
    </row>
    <row r="495" spans="1:8">
      <c r="A495" s="51" t="s">
        <v>894</v>
      </c>
      <c r="B495" s="102" t="s">
        <v>398</v>
      </c>
      <c r="C495" s="53"/>
      <c r="D495" s="57" t="s">
        <v>101</v>
      </c>
      <c r="E495" s="58">
        <v>4</v>
      </c>
      <c r="G495" s="54">
        <v>0</v>
      </c>
      <c r="H495" s="55">
        <f>E495*G495</f>
        <v>0</v>
      </c>
    </row>
    <row r="496" spans="1:8">
      <c r="A496" s="51"/>
      <c r="B496" s="98"/>
      <c r="C496" s="53"/>
      <c r="D496" s="57"/>
      <c r="E496" s="58"/>
      <c r="G496" s="55"/>
      <c r="H496" s="55"/>
    </row>
    <row r="497" spans="1:8">
      <c r="A497" s="51" t="s">
        <v>895</v>
      </c>
      <c r="B497" s="100" t="s">
        <v>400</v>
      </c>
      <c r="C497" s="53"/>
      <c r="G497" s="1"/>
      <c r="H497" s="1"/>
    </row>
    <row r="498" spans="1:8" ht="25.5">
      <c r="A498" s="51"/>
      <c r="B498" s="98" t="s">
        <v>401</v>
      </c>
      <c r="C498" s="53"/>
      <c r="D498" s="57" t="s">
        <v>101</v>
      </c>
      <c r="E498" s="58">
        <v>3</v>
      </c>
      <c r="G498" s="54">
        <v>0</v>
      </c>
      <c r="H498" s="55">
        <f>E498*G498</f>
        <v>0</v>
      </c>
    </row>
    <row r="499" spans="1:8">
      <c r="A499" s="51"/>
      <c r="B499" s="98"/>
      <c r="C499" s="53"/>
      <c r="D499" s="57"/>
      <c r="E499" s="58"/>
      <c r="G499" s="55"/>
      <c r="H499" s="55"/>
    </row>
    <row r="500" spans="1:8">
      <c r="A500" s="51" t="s">
        <v>896</v>
      </c>
      <c r="B500" s="98" t="s">
        <v>403</v>
      </c>
      <c r="C500" s="53"/>
      <c r="D500" s="57" t="s">
        <v>101</v>
      </c>
      <c r="E500" s="58">
        <v>8</v>
      </c>
      <c r="G500" s="54">
        <v>0</v>
      </c>
      <c r="H500" s="55">
        <f>E500*G500</f>
        <v>0</v>
      </c>
    </row>
    <row r="501" spans="1:8">
      <c r="A501" s="51"/>
      <c r="B501" s="98"/>
      <c r="C501" s="53"/>
      <c r="D501" s="57"/>
      <c r="E501" s="58"/>
      <c r="G501" s="55"/>
      <c r="H501" s="55"/>
    </row>
    <row r="502" spans="1:8" ht="25.5">
      <c r="A502" s="51" t="s">
        <v>897</v>
      </c>
      <c r="B502" s="103" t="s">
        <v>405</v>
      </c>
      <c r="C502" s="53"/>
      <c r="D502" s="57" t="s">
        <v>120</v>
      </c>
      <c r="E502" s="58">
        <v>2200</v>
      </c>
      <c r="G502" s="54">
        <v>0</v>
      </c>
      <c r="H502" s="55">
        <f>E502*G502</f>
        <v>0</v>
      </c>
    </row>
    <row r="503" spans="1:8">
      <c r="A503" s="51"/>
      <c r="B503" s="98"/>
      <c r="C503" s="53"/>
      <c r="D503" s="57"/>
      <c r="E503" s="58"/>
      <c r="G503" s="55"/>
      <c r="H503" s="55"/>
    </row>
    <row r="504" spans="1:8" ht="38.25">
      <c r="A504" s="51" t="s">
        <v>898</v>
      </c>
      <c r="B504" s="103" t="s">
        <v>407</v>
      </c>
      <c r="C504" s="53"/>
      <c r="D504" s="57" t="s">
        <v>120</v>
      </c>
      <c r="E504" s="58">
        <v>300</v>
      </c>
      <c r="G504" s="54">
        <v>0</v>
      </c>
      <c r="H504" s="55">
        <f>E504*G504</f>
        <v>0</v>
      </c>
    </row>
    <row r="505" spans="1:8">
      <c r="A505" s="51"/>
      <c r="B505" s="103"/>
      <c r="C505" s="53"/>
      <c r="D505" s="57"/>
      <c r="E505" s="58"/>
      <c r="G505" s="55"/>
      <c r="H505" s="55"/>
    </row>
    <row r="506" spans="1:8" ht="38.25">
      <c r="A506" s="51" t="s">
        <v>899</v>
      </c>
      <c r="B506" s="104" t="s">
        <v>409</v>
      </c>
      <c r="C506" s="53"/>
      <c r="D506" s="57" t="s">
        <v>120</v>
      </c>
      <c r="E506" s="58">
        <v>320</v>
      </c>
      <c r="G506" s="54">
        <v>0</v>
      </c>
      <c r="H506" s="55">
        <f>E506*G506</f>
        <v>0</v>
      </c>
    </row>
    <row r="507" spans="1:8">
      <c r="A507" s="51"/>
      <c r="B507" s="98"/>
      <c r="C507" s="53"/>
      <c r="D507" s="57"/>
      <c r="E507" s="58"/>
      <c r="G507" s="55"/>
      <c r="H507" s="55"/>
    </row>
    <row r="508" spans="1:8">
      <c r="A508" s="51" t="s">
        <v>900</v>
      </c>
      <c r="B508" s="104" t="s">
        <v>411</v>
      </c>
      <c r="C508" s="53"/>
      <c r="D508" s="57" t="s">
        <v>96</v>
      </c>
      <c r="E508" s="58">
        <v>1</v>
      </c>
      <c r="G508" s="54">
        <v>0</v>
      </c>
      <c r="H508" s="55">
        <f>E508*G508</f>
        <v>0</v>
      </c>
    </row>
    <row r="509" spans="1:8">
      <c r="A509" s="51"/>
      <c r="B509" s="99"/>
      <c r="C509" s="53"/>
      <c r="D509" s="57"/>
      <c r="E509" s="58"/>
      <c r="G509" s="55"/>
      <c r="H509" s="55"/>
    </row>
    <row r="510" spans="1:8">
      <c r="A510" s="51" t="s">
        <v>901</v>
      </c>
      <c r="B510" s="104" t="s">
        <v>413</v>
      </c>
      <c r="C510" s="53"/>
      <c r="D510" s="57" t="s">
        <v>101</v>
      </c>
      <c r="E510" s="58">
        <v>2</v>
      </c>
      <c r="G510" s="54">
        <v>0</v>
      </c>
      <c r="H510" s="55">
        <f>E510*G510</f>
        <v>0</v>
      </c>
    </row>
    <row r="511" spans="1:8">
      <c r="A511" s="51"/>
      <c r="B511" s="99"/>
      <c r="C511" s="53"/>
      <c r="D511" s="57"/>
      <c r="E511" s="58"/>
      <c r="G511" s="55"/>
      <c r="H511" s="55"/>
    </row>
    <row r="512" spans="1:8" ht="25.5">
      <c r="A512" s="51" t="s">
        <v>902</v>
      </c>
      <c r="B512" s="103" t="s">
        <v>903</v>
      </c>
      <c r="C512" s="53"/>
      <c r="D512" s="57" t="s">
        <v>120</v>
      </c>
      <c r="E512" s="58">
        <v>2300</v>
      </c>
      <c r="G512" s="54">
        <v>0</v>
      </c>
      <c r="H512" s="55">
        <f>E512*G512</f>
        <v>0</v>
      </c>
    </row>
    <row r="513" spans="1:8">
      <c r="A513" s="51"/>
      <c r="B513" s="99"/>
      <c r="C513" s="53"/>
      <c r="D513" s="57"/>
      <c r="E513" s="58"/>
      <c r="G513" s="55"/>
      <c r="H513" s="55"/>
    </row>
    <row r="514" spans="1:8" ht="25.5">
      <c r="A514" s="51" t="s">
        <v>904</v>
      </c>
      <c r="B514" s="103" t="s">
        <v>905</v>
      </c>
      <c r="C514" s="53"/>
      <c r="D514" s="57" t="s">
        <v>101</v>
      </c>
      <c r="E514" s="58">
        <v>8</v>
      </c>
      <c r="G514" s="54">
        <v>0</v>
      </c>
      <c r="H514" s="55">
        <f>E514*G514</f>
        <v>0</v>
      </c>
    </row>
    <row r="515" spans="1:8">
      <c r="A515" s="51"/>
      <c r="B515" s="99"/>
      <c r="C515" s="53"/>
      <c r="D515" s="57"/>
      <c r="E515" s="58"/>
      <c r="G515" s="55"/>
      <c r="H515" s="55"/>
    </row>
    <row r="516" spans="1:8">
      <c r="A516" s="51" t="s">
        <v>906</v>
      </c>
      <c r="B516" s="103" t="s">
        <v>419</v>
      </c>
      <c r="C516" s="53"/>
      <c r="D516" s="57" t="s">
        <v>96</v>
      </c>
      <c r="E516" s="58">
        <v>1</v>
      </c>
      <c r="G516" s="54">
        <v>0</v>
      </c>
      <c r="H516" s="55">
        <f>E516*G516</f>
        <v>0</v>
      </c>
    </row>
    <row r="517" spans="1:8">
      <c r="A517" s="51"/>
      <c r="B517" s="99"/>
      <c r="C517" s="53"/>
      <c r="D517" s="57"/>
      <c r="E517" s="58"/>
      <c r="G517" s="55"/>
      <c r="H517" s="55"/>
    </row>
    <row r="518" spans="1:8">
      <c r="A518" s="51" t="s">
        <v>907</v>
      </c>
      <c r="B518" s="99" t="s">
        <v>421</v>
      </c>
      <c r="C518" s="53"/>
      <c r="D518" s="57"/>
      <c r="E518" s="58"/>
      <c r="G518" s="55"/>
      <c r="H518" s="55"/>
    </row>
    <row r="519" spans="1:8">
      <c r="A519" s="51"/>
      <c r="B519" s="99" t="s">
        <v>422</v>
      </c>
      <c r="C519" s="53"/>
      <c r="D519" s="57" t="s">
        <v>101</v>
      </c>
      <c r="E519" s="58">
        <v>6</v>
      </c>
      <c r="G519" s="54">
        <v>0</v>
      </c>
      <c r="H519" s="55">
        <f>E519*G519</f>
        <v>0</v>
      </c>
    </row>
    <row r="520" spans="1:8">
      <c r="A520" s="51"/>
      <c r="B520" s="99" t="s">
        <v>423</v>
      </c>
      <c r="C520" s="53"/>
      <c r="D520" s="57" t="s">
        <v>101</v>
      </c>
      <c r="E520" s="58">
        <v>2</v>
      </c>
      <c r="G520" s="54">
        <v>0</v>
      </c>
      <c r="H520" s="55">
        <f>E520*G520</f>
        <v>0</v>
      </c>
    </row>
    <row r="521" spans="1:8">
      <c r="A521" s="51"/>
      <c r="B521" s="99" t="s">
        <v>424</v>
      </c>
      <c r="C521" s="53"/>
      <c r="D521" s="57" t="s">
        <v>101</v>
      </c>
      <c r="E521" s="58">
        <v>2</v>
      </c>
      <c r="G521" s="54">
        <v>0</v>
      </c>
      <c r="H521" s="55">
        <f>E521*G521</f>
        <v>0</v>
      </c>
    </row>
    <row r="522" spans="1:8">
      <c r="A522" s="51"/>
      <c r="B522" s="99" t="s">
        <v>908</v>
      </c>
      <c r="C522" s="53"/>
      <c r="D522" s="57" t="s">
        <v>96</v>
      </c>
      <c r="E522" s="58">
        <v>1</v>
      </c>
      <c r="G522" s="54">
        <v>0</v>
      </c>
      <c r="H522" s="55">
        <f>E522*G522</f>
        <v>0</v>
      </c>
    </row>
    <row r="523" spans="1:8">
      <c r="A523" s="51"/>
      <c r="B523" s="99" t="s">
        <v>909</v>
      </c>
      <c r="C523" s="53"/>
      <c r="D523" s="57" t="s">
        <v>96</v>
      </c>
      <c r="E523" s="58">
        <v>1</v>
      </c>
      <c r="G523" s="54">
        <v>0</v>
      </c>
      <c r="H523" s="55">
        <f>E523*G523</f>
        <v>0</v>
      </c>
    </row>
    <row r="524" spans="1:8">
      <c r="A524" s="51"/>
      <c r="B524" s="99"/>
      <c r="C524" s="53"/>
      <c r="D524" s="57"/>
      <c r="E524" s="58"/>
      <c r="G524" s="55"/>
      <c r="H524" s="55"/>
    </row>
    <row r="525" spans="1:8" ht="38.25">
      <c r="A525" s="51" t="s">
        <v>910</v>
      </c>
      <c r="B525" s="16" t="s">
        <v>911</v>
      </c>
      <c r="C525" s="53"/>
      <c r="D525" s="57" t="s">
        <v>96</v>
      </c>
      <c r="E525" s="58">
        <v>1</v>
      </c>
      <c r="G525" s="54">
        <v>0</v>
      </c>
      <c r="H525" s="55">
        <f>E525*G525</f>
        <v>0</v>
      </c>
    </row>
    <row r="526" spans="1:8" ht="15.75">
      <c r="A526" s="44"/>
      <c r="B526" s="45"/>
      <c r="C526" s="53"/>
      <c r="D526" s="57"/>
      <c r="E526" s="58"/>
      <c r="G526" s="55"/>
      <c r="H526" s="55"/>
    </row>
    <row r="527" spans="1:8" ht="51">
      <c r="A527" s="51" t="s">
        <v>912</v>
      </c>
      <c r="B527" s="103" t="s">
        <v>428</v>
      </c>
      <c r="C527" s="53"/>
      <c r="D527" s="57" t="s">
        <v>96</v>
      </c>
      <c r="E527" s="58">
        <v>1</v>
      </c>
      <c r="G527" s="54">
        <v>0</v>
      </c>
      <c r="H527" s="55">
        <f>E527*G527</f>
        <v>0</v>
      </c>
    </row>
    <row r="528" spans="1:8">
      <c r="A528" s="51"/>
      <c r="B528" s="99"/>
      <c r="C528" s="53"/>
      <c r="D528" s="57"/>
      <c r="E528" s="58"/>
      <c r="G528" s="55"/>
      <c r="H528" s="55"/>
    </row>
    <row r="529" spans="1:8" ht="51">
      <c r="A529" s="51" t="s">
        <v>913</v>
      </c>
      <c r="B529" s="100" t="s">
        <v>914</v>
      </c>
      <c r="C529" s="53"/>
      <c r="D529" s="57" t="s">
        <v>96</v>
      </c>
      <c r="E529" s="58">
        <v>1</v>
      </c>
      <c r="G529" s="54">
        <v>0</v>
      </c>
      <c r="H529" s="55">
        <f>E529*G529</f>
        <v>0</v>
      </c>
    </row>
    <row r="530" spans="1:8">
      <c r="A530" s="51"/>
      <c r="B530" s="99"/>
      <c r="C530" s="53"/>
      <c r="D530" s="57"/>
      <c r="E530" s="58"/>
      <c r="G530" s="55"/>
      <c r="H530" s="55"/>
    </row>
    <row r="531" spans="1:8" ht="51">
      <c r="A531" s="51" t="s">
        <v>915</v>
      </c>
      <c r="B531" s="105" t="s">
        <v>432</v>
      </c>
      <c r="C531" s="53"/>
      <c r="D531" s="57" t="s">
        <v>96</v>
      </c>
      <c r="E531" s="58">
        <v>1</v>
      </c>
      <c r="G531" s="54">
        <v>0</v>
      </c>
      <c r="H531" s="55">
        <f>E531*G531</f>
        <v>0</v>
      </c>
    </row>
    <row r="532" spans="1:8">
      <c r="A532" s="51"/>
      <c r="B532" s="99"/>
      <c r="C532" s="53"/>
      <c r="D532" s="57"/>
      <c r="E532" s="58"/>
      <c r="G532" s="55"/>
      <c r="H532" s="55"/>
    </row>
    <row r="533" spans="1:8">
      <c r="A533" s="51" t="s">
        <v>916</v>
      </c>
      <c r="B533" s="100" t="s">
        <v>434</v>
      </c>
      <c r="C533" s="53"/>
      <c r="D533" s="57" t="s">
        <v>96</v>
      </c>
      <c r="E533" s="58">
        <v>1</v>
      </c>
      <c r="G533" s="54">
        <v>0</v>
      </c>
      <c r="H533" s="55">
        <f>E533*G533</f>
        <v>0</v>
      </c>
    </row>
    <row r="534" spans="1:8">
      <c r="A534" s="51"/>
      <c r="B534" s="99"/>
      <c r="C534" s="53"/>
      <c r="D534" s="57"/>
      <c r="E534" s="58"/>
      <c r="G534" s="55"/>
      <c r="H534" s="55"/>
    </row>
    <row r="535" spans="1:8">
      <c r="A535" s="51" t="s">
        <v>917</v>
      </c>
      <c r="B535" s="100" t="s">
        <v>436</v>
      </c>
      <c r="C535" s="53"/>
      <c r="D535" s="57" t="s">
        <v>96</v>
      </c>
      <c r="E535" s="58">
        <v>1</v>
      </c>
      <c r="G535" s="54">
        <v>0</v>
      </c>
      <c r="H535" s="55">
        <f>E535*G535</f>
        <v>0</v>
      </c>
    </row>
    <row r="536" spans="1:8">
      <c r="A536" s="51"/>
      <c r="B536" s="99"/>
      <c r="C536" s="53"/>
      <c r="D536" s="57"/>
      <c r="E536" s="58"/>
      <c r="G536" s="55"/>
      <c r="H536" s="55"/>
    </row>
    <row r="537" spans="1:8" ht="15.75">
      <c r="A537" s="44" t="s">
        <v>34</v>
      </c>
      <c r="B537" s="65" t="s">
        <v>437</v>
      </c>
      <c r="C537" s="47"/>
      <c r="D537" s="47"/>
      <c r="E537" s="47"/>
      <c r="F537" s="47"/>
      <c r="G537" s="48"/>
      <c r="H537" s="66">
        <f>SUM(H457:H536)</f>
        <v>0</v>
      </c>
    </row>
    <row r="538" spans="1:8" ht="15.75">
      <c r="A538" s="44"/>
      <c r="B538" s="65"/>
      <c r="C538" s="47"/>
      <c r="D538" s="47"/>
      <c r="E538" s="47"/>
      <c r="F538" s="47"/>
      <c r="G538" s="48"/>
      <c r="H538" s="66"/>
    </row>
    <row r="539" spans="1:8" ht="15.75">
      <c r="A539" s="44" t="s">
        <v>35</v>
      </c>
      <c r="B539" s="65" t="s">
        <v>918</v>
      </c>
      <c r="C539" s="47"/>
      <c r="D539" s="47"/>
      <c r="E539" s="47"/>
      <c r="F539" s="47"/>
      <c r="G539" s="48"/>
      <c r="H539" s="66"/>
    </row>
    <row r="540" spans="1:8" ht="15.75">
      <c r="A540" s="44"/>
      <c r="B540" s="65"/>
      <c r="C540" s="47"/>
      <c r="D540" s="47"/>
      <c r="E540" s="47"/>
      <c r="F540" s="47"/>
      <c r="G540" s="48"/>
      <c r="H540" s="66"/>
    </row>
    <row r="541" spans="1:8" ht="25.5">
      <c r="A541" s="51" t="s">
        <v>919</v>
      </c>
      <c r="B541" s="155" t="s">
        <v>920</v>
      </c>
      <c r="C541" s="53"/>
      <c r="D541" s="57" t="s">
        <v>101</v>
      </c>
      <c r="E541" s="58">
        <v>1</v>
      </c>
      <c r="F541" s="47"/>
      <c r="G541" s="54">
        <v>0</v>
      </c>
      <c r="H541" s="55">
        <f>E541*G541</f>
        <v>0</v>
      </c>
    </row>
    <row r="542" spans="1:8">
      <c r="A542" s="51"/>
      <c r="F542" s="47"/>
      <c r="G542" s="48"/>
      <c r="H542" s="66"/>
    </row>
    <row r="543" spans="1:8">
      <c r="A543" s="51" t="s">
        <v>921</v>
      </c>
      <c r="B543" s="155" t="s">
        <v>922</v>
      </c>
      <c r="C543" s="53"/>
      <c r="D543" s="57" t="s">
        <v>101</v>
      </c>
      <c r="E543" s="58">
        <v>3</v>
      </c>
      <c r="F543" s="47"/>
      <c r="G543" s="54">
        <v>0</v>
      </c>
      <c r="H543" s="55">
        <f>E543*G543</f>
        <v>0</v>
      </c>
    </row>
    <row r="544" spans="1:8">
      <c r="A544" s="51"/>
      <c r="F544" s="47"/>
      <c r="G544" s="48"/>
      <c r="H544" s="66"/>
    </row>
    <row r="545" spans="1:8">
      <c r="A545" s="51"/>
      <c r="F545" s="47"/>
      <c r="G545" s="48"/>
      <c r="H545" s="66"/>
    </row>
    <row r="546" spans="1:8">
      <c r="A546" s="51" t="s">
        <v>923</v>
      </c>
      <c r="B546" s="56" t="s">
        <v>924</v>
      </c>
      <c r="C546" s="53"/>
      <c r="F546" s="177"/>
      <c r="G546" s="48"/>
      <c r="H546" s="66"/>
    </row>
    <row r="547" spans="1:8" ht="63.75">
      <c r="A547" s="51"/>
      <c r="B547" s="156" t="s">
        <v>925</v>
      </c>
      <c r="C547" s="53"/>
      <c r="D547" s="57" t="s">
        <v>101</v>
      </c>
      <c r="E547" s="58">
        <v>3</v>
      </c>
      <c r="F547" s="47"/>
      <c r="G547" s="54">
        <v>0</v>
      </c>
      <c r="H547" s="55">
        <f>E547*G547</f>
        <v>0</v>
      </c>
    </row>
    <row r="548" spans="1:8" ht="15.75">
      <c r="A548" s="44"/>
      <c r="B548" s="65"/>
      <c r="C548" s="47"/>
      <c r="D548" s="47"/>
      <c r="E548" s="47"/>
      <c r="F548" s="47"/>
      <c r="G548" s="48"/>
      <c r="H548" s="66"/>
    </row>
    <row r="549" spans="1:8" ht="25.5">
      <c r="A549" s="51" t="s">
        <v>926</v>
      </c>
      <c r="B549" s="109" t="s">
        <v>927</v>
      </c>
      <c r="C549" s="53"/>
      <c r="D549" s="57" t="s">
        <v>101</v>
      </c>
      <c r="E549" s="58">
        <v>12</v>
      </c>
      <c r="F549" s="47"/>
      <c r="G549" s="54">
        <v>0</v>
      </c>
      <c r="H549" s="55">
        <f>E549*G549</f>
        <v>0</v>
      </c>
    </row>
    <row r="550" spans="1:8">
      <c r="A550" s="51"/>
      <c r="F550" s="47"/>
      <c r="G550" s="48"/>
      <c r="H550" s="66"/>
    </row>
    <row r="551" spans="1:8" ht="38.25">
      <c r="A551" s="51" t="s">
        <v>928</v>
      </c>
      <c r="B551" s="98" t="s">
        <v>929</v>
      </c>
      <c r="C551" s="53"/>
      <c r="D551" s="57" t="s">
        <v>120</v>
      </c>
      <c r="E551" s="58">
        <v>380</v>
      </c>
      <c r="F551" s="47"/>
      <c r="G551" s="54">
        <v>0</v>
      </c>
      <c r="H551" s="55">
        <f>E551*G551</f>
        <v>0</v>
      </c>
    </row>
    <row r="552" spans="1:8">
      <c r="A552" s="72"/>
      <c r="B552" s="72"/>
      <c r="C552" s="72"/>
      <c r="D552" s="72"/>
      <c r="E552" s="72"/>
      <c r="F552" s="47"/>
      <c r="G552" s="48"/>
      <c r="H552" s="66"/>
    </row>
    <row r="553" spans="1:8">
      <c r="A553" s="51" t="s">
        <v>930</v>
      </c>
      <c r="B553" s="98" t="s">
        <v>931</v>
      </c>
      <c r="C553" s="53"/>
      <c r="D553" s="57" t="s">
        <v>120</v>
      </c>
      <c r="E553" s="58">
        <v>24</v>
      </c>
      <c r="F553" s="47"/>
      <c r="G553" s="54">
        <v>0</v>
      </c>
      <c r="H553" s="55">
        <f>E553*G553</f>
        <v>0</v>
      </c>
    </row>
    <row r="554" spans="1:8">
      <c r="A554" s="51"/>
      <c r="B554" s="100"/>
      <c r="C554" s="53"/>
      <c r="F554" s="47"/>
      <c r="G554" s="48"/>
      <c r="H554" s="66"/>
    </row>
    <row r="555" spans="1:8">
      <c r="A555" s="51" t="s">
        <v>932</v>
      </c>
      <c r="B555" s="98" t="s">
        <v>933</v>
      </c>
      <c r="C555" s="53"/>
      <c r="D555" s="57" t="s">
        <v>120</v>
      </c>
      <c r="E555" s="58">
        <v>15</v>
      </c>
      <c r="F555" s="47"/>
      <c r="G555" s="54">
        <v>0</v>
      </c>
      <c r="H555" s="55">
        <f>E555*G555</f>
        <v>0</v>
      </c>
    </row>
    <row r="556" spans="1:8">
      <c r="A556" s="51"/>
      <c r="B556" s="100"/>
      <c r="C556" s="53"/>
      <c r="F556" s="47"/>
      <c r="G556" s="48"/>
      <c r="H556" s="66"/>
    </row>
    <row r="557" spans="1:8" ht="25.5">
      <c r="A557" s="51" t="s">
        <v>934</v>
      </c>
      <c r="B557" s="104" t="s">
        <v>935</v>
      </c>
      <c r="C557" s="53"/>
      <c r="D557" s="57" t="s">
        <v>120</v>
      </c>
      <c r="E557" s="58">
        <v>320</v>
      </c>
      <c r="F557" s="47"/>
      <c r="G557" s="54">
        <v>0</v>
      </c>
      <c r="H557" s="55">
        <f>E557*G557</f>
        <v>0</v>
      </c>
    </row>
    <row r="558" spans="1:8" ht="15.75">
      <c r="A558" s="44"/>
      <c r="B558" s="65"/>
      <c r="C558" s="47"/>
      <c r="D558" s="47"/>
      <c r="E558" s="47"/>
      <c r="F558" s="47"/>
      <c r="G558" s="48"/>
      <c r="H558" s="66"/>
    </row>
    <row r="559" spans="1:8" ht="25.5">
      <c r="A559" s="51" t="s">
        <v>936</v>
      </c>
      <c r="B559" s="109" t="s">
        <v>457</v>
      </c>
      <c r="C559" s="53"/>
      <c r="D559" s="57" t="s">
        <v>96</v>
      </c>
      <c r="E559" s="58">
        <v>1</v>
      </c>
      <c r="F559" s="47"/>
      <c r="G559" s="54">
        <v>0</v>
      </c>
      <c r="H559" s="55">
        <f>E559*G559</f>
        <v>0</v>
      </c>
    </row>
    <row r="560" spans="1:8">
      <c r="A560" s="51"/>
      <c r="B560" s="98"/>
      <c r="C560" s="53"/>
      <c r="D560" s="57"/>
      <c r="E560" s="58"/>
      <c r="F560" s="47"/>
      <c r="G560" s="48"/>
      <c r="H560" s="66"/>
    </row>
    <row r="561" spans="1:8" ht="38.25">
      <c r="A561" s="51" t="s">
        <v>937</v>
      </c>
      <c r="B561" s="109" t="s">
        <v>938</v>
      </c>
      <c r="C561" s="53"/>
      <c r="D561" s="57" t="s">
        <v>96</v>
      </c>
      <c r="E561" s="58">
        <v>1</v>
      </c>
      <c r="F561" s="47"/>
      <c r="G561" s="54">
        <v>0</v>
      </c>
      <c r="H561" s="55">
        <f>E561*G561</f>
        <v>0</v>
      </c>
    </row>
    <row r="562" spans="1:8">
      <c r="A562" s="51"/>
      <c r="F562" s="47"/>
      <c r="G562" s="48"/>
      <c r="H562" s="66"/>
    </row>
    <row r="563" spans="1:8">
      <c r="A563" s="51" t="s">
        <v>939</v>
      </c>
      <c r="B563" s="100" t="s">
        <v>463</v>
      </c>
      <c r="C563" s="53"/>
      <c r="D563" s="57" t="s">
        <v>96</v>
      </c>
      <c r="E563" s="58">
        <v>1</v>
      </c>
      <c r="F563" s="47"/>
      <c r="G563" s="54">
        <v>0</v>
      </c>
      <c r="H563" s="55">
        <f>E563*G563</f>
        <v>0</v>
      </c>
    </row>
    <row r="564" spans="1:8">
      <c r="A564" s="51"/>
      <c r="B564" s="98"/>
      <c r="C564" s="53"/>
      <c r="D564" s="57"/>
      <c r="E564" s="58"/>
      <c r="F564" s="47"/>
      <c r="G564" s="48"/>
      <c r="H564" s="66"/>
    </row>
    <row r="565" spans="1:8">
      <c r="A565" s="51" t="s">
        <v>940</v>
      </c>
      <c r="B565" s="100" t="s">
        <v>436</v>
      </c>
      <c r="C565" s="53"/>
      <c r="D565" s="57" t="s">
        <v>96</v>
      </c>
      <c r="E565" s="58">
        <v>1</v>
      </c>
      <c r="F565" s="47"/>
      <c r="G565" s="54">
        <v>0</v>
      </c>
      <c r="H565" s="55">
        <f>E565*G565</f>
        <v>0</v>
      </c>
    </row>
    <row r="566" spans="1:8" ht="15.75">
      <c r="A566" s="44"/>
      <c r="B566" s="65"/>
      <c r="C566" s="47"/>
      <c r="D566" s="47"/>
      <c r="E566" s="47"/>
      <c r="F566" s="47"/>
      <c r="G566" s="48"/>
      <c r="H566" s="66"/>
    </row>
    <row r="567" spans="1:8" ht="15.75">
      <c r="A567" s="176" t="s">
        <v>35</v>
      </c>
      <c r="B567" s="65" t="s">
        <v>941</v>
      </c>
      <c r="C567" s="173"/>
      <c r="D567" s="173"/>
      <c r="E567" s="173"/>
      <c r="F567" s="173"/>
      <c r="G567" s="174"/>
      <c r="H567" s="175">
        <f>SUM(H540:H566)</f>
        <v>0</v>
      </c>
    </row>
    <row r="568" spans="1:8" ht="15.75">
      <c r="A568" s="44"/>
      <c r="B568" s="65"/>
      <c r="C568" s="47"/>
      <c r="D568" s="47"/>
      <c r="E568" s="47"/>
      <c r="F568" s="47"/>
      <c r="G568" s="48"/>
      <c r="H568" s="66"/>
    </row>
    <row r="569" spans="1:8" ht="15.75">
      <c r="A569" s="44" t="s">
        <v>36</v>
      </c>
      <c r="B569" s="45" t="s">
        <v>942</v>
      </c>
      <c r="C569" s="45"/>
      <c r="D569" s="45"/>
      <c r="E569" s="46"/>
      <c r="F569" s="47"/>
      <c r="G569" s="48"/>
      <c r="H569" s="48"/>
    </row>
    <row r="570" spans="1:8" ht="15.75">
      <c r="A570" s="97"/>
      <c r="B570" s="46"/>
      <c r="C570" s="45"/>
      <c r="D570" s="45"/>
      <c r="E570" s="46"/>
      <c r="F570" s="47"/>
      <c r="G570" s="48"/>
      <c r="H570" s="48"/>
    </row>
    <row r="571" spans="1:8" ht="51">
      <c r="A571" s="51" t="s">
        <v>943</v>
      </c>
      <c r="B571" s="56" t="s">
        <v>449</v>
      </c>
      <c r="G571" s="1"/>
      <c r="H571" s="1"/>
    </row>
    <row r="572" spans="1:8">
      <c r="A572" s="51" t="s">
        <v>20</v>
      </c>
      <c r="B572" s="56" t="s">
        <v>119</v>
      </c>
      <c r="C572" s="53"/>
      <c r="D572" s="57" t="s">
        <v>120</v>
      </c>
      <c r="E572" s="58">
        <v>40</v>
      </c>
      <c r="G572" s="54">
        <v>0</v>
      </c>
      <c r="H572" s="55">
        <f>E572*G572</f>
        <v>0</v>
      </c>
    </row>
    <row r="573" spans="1:8">
      <c r="A573" s="51"/>
      <c r="B573" s="56"/>
      <c r="C573" s="53"/>
      <c r="D573" s="57"/>
      <c r="E573" s="58"/>
      <c r="G573" s="55"/>
      <c r="H573" s="55"/>
    </row>
    <row r="574" spans="1:8" ht="38.25">
      <c r="A574" s="51" t="s">
        <v>944</v>
      </c>
      <c r="B574" s="91" t="s">
        <v>451</v>
      </c>
      <c r="C574" s="53"/>
      <c r="G574" s="1"/>
      <c r="H574" s="1"/>
    </row>
    <row r="575" spans="1:8">
      <c r="A575" s="51" t="s">
        <v>20</v>
      </c>
      <c r="B575" s="16" t="s">
        <v>353</v>
      </c>
      <c r="C575" s="53"/>
      <c r="D575" s="57" t="s">
        <v>120</v>
      </c>
      <c r="E575" s="58">
        <v>60</v>
      </c>
      <c r="G575" s="54">
        <v>0</v>
      </c>
      <c r="H575" s="55">
        <f>E575*G575</f>
        <v>0</v>
      </c>
    </row>
    <row r="576" spans="1:8">
      <c r="A576" s="51"/>
      <c r="B576" s="100"/>
      <c r="C576" s="53"/>
      <c r="G576" s="1"/>
      <c r="H576" s="1"/>
    </row>
    <row r="577" spans="1:8" ht="25.5">
      <c r="A577" s="51" t="s">
        <v>945</v>
      </c>
      <c r="B577" s="103" t="s">
        <v>935</v>
      </c>
      <c r="C577" s="53"/>
      <c r="D577" s="57" t="s">
        <v>120</v>
      </c>
      <c r="E577" s="58">
        <v>90</v>
      </c>
      <c r="G577" s="54">
        <v>0</v>
      </c>
      <c r="H577" s="55">
        <f>E577*G577</f>
        <v>0</v>
      </c>
    </row>
    <row r="578" spans="1:8">
      <c r="A578" s="51"/>
      <c r="B578" s="98"/>
      <c r="C578" s="53"/>
      <c r="D578" s="57"/>
      <c r="E578" s="58"/>
      <c r="G578" s="55"/>
      <c r="H578" s="55"/>
    </row>
    <row r="579" spans="1:8" ht="25.5">
      <c r="A579" s="59" t="s">
        <v>946</v>
      </c>
      <c r="B579" s="109" t="s">
        <v>457</v>
      </c>
      <c r="C579" s="53"/>
      <c r="D579" s="57" t="s">
        <v>96</v>
      </c>
      <c r="E579" s="58">
        <v>1</v>
      </c>
      <c r="G579" s="54">
        <v>0</v>
      </c>
      <c r="H579" s="55">
        <f>E579*G579</f>
        <v>0</v>
      </c>
    </row>
    <row r="580" spans="1:8">
      <c r="A580" s="51"/>
      <c r="B580" s="100"/>
      <c r="C580" s="53"/>
      <c r="G580" s="1"/>
      <c r="H580" s="1"/>
    </row>
    <row r="581" spans="1:8">
      <c r="A581" s="51"/>
      <c r="B581" s="100"/>
      <c r="C581" s="53"/>
      <c r="G581" s="1"/>
      <c r="H581" s="1"/>
    </row>
    <row r="582" spans="1:8">
      <c r="A582" s="51" t="s">
        <v>947</v>
      </c>
      <c r="B582" s="100" t="s">
        <v>948</v>
      </c>
      <c r="C582" s="53"/>
      <c r="F582" s="177"/>
      <c r="G582" s="55"/>
      <c r="H582" s="55"/>
    </row>
    <row r="583" spans="1:8" ht="140.25">
      <c r="A583" s="51"/>
      <c r="B583" s="108" t="s">
        <v>949</v>
      </c>
      <c r="C583" s="53"/>
      <c r="D583" s="57" t="s">
        <v>96</v>
      </c>
      <c r="E583" s="58">
        <v>1</v>
      </c>
      <c r="G583" s="54">
        <v>0</v>
      </c>
      <c r="H583" s="55">
        <f>E583*G583</f>
        <v>0</v>
      </c>
    </row>
    <row r="584" spans="1:8">
      <c r="A584" s="51"/>
      <c r="B584" s="109"/>
      <c r="C584" s="53"/>
      <c r="D584" s="57"/>
      <c r="E584" s="58"/>
      <c r="G584" s="55"/>
      <c r="H584" s="55"/>
    </row>
    <row r="585" spans="1:8">
      <c r="A585" s="51" t="s">
        <v>950</v>
      </c>
      <c r="B585" s="100" t="s">
        <v>951</v>
      </c>
      <c r="C585" s="53"/>
      <c r="G585" s="55"/>
      <c r="H585" s="55"/>
    </row>
    <row r="586" spans="1:8">
      <c r="A586" s="51"/>
      <c r="B586" s="108" t="s">
        <v>952</v>
      </c>
      <c r="C586" s="53"/>
      <c r="D586" s="57" t="s">
        <v>101</v>
      </c>
      <c r="E586" s="58">
        <v>1</v>
      </c>
      <c r="G586" s="54">
        <v>0</v>
      </c>
      <c r="H586" s="55">
        <f>E586*G586</f>
        <v>0</v>
      </c>
    </row>
    <row r="587" spans="1:8">
      <c r="A587" s="51"/>
      <c r="B587" s="108"/>
      <c r="C587" s="53"/>
      <c r="D587" s="57"/>
      <c r="E587" s="58"/>
      <c r="G587" s="55"/>
      <c r="H587" s="55"/>
    </row>
    <row r="588" spans="1:8" ht="38.25">
      <c r="A588" s="51" t="s">
        <v>953</v>
      </c>
      <c r="B588" s="108" t="s">
        <v>954</v>
      </c>
      <c r="C588" s="53"/>
      <c r="D588" s="57" t="s">
        <v>101</v>
      </c>
      <c r="E588" s="58">
        <v>50</v>
      </c>
      <c r="G588" s="54">
        <v>0</v>
      </c>
      <c r="H588" s="55">
        <f>E588*G588</f>
        <v>0</v>
      </c>
    </row>
    <row r="589" spans="1:8">
      <c r="A589" s="51"/>
      <c r="B589" s="108"/>
      <c r="C589" s="53"/>
      <c r="D589" s="57"/>
      <c r="E589" s="58"/>
      <c r="G589" s="55"/>
      <c r="H589" s="55"/>
    </row>
    <row r="590" spans="1:8" ht="38.25">
      <c r="A590" s="51" t="s">
        <v>955</v>
      </c>
      <c r="B590" s="108" t="s">
        <v>956</v>
      </c>
      <c r="C590" s="53"/>
      <c r="D590" s="57" t="s">
        <v>96</v>
      </c>
      <c r="E590" s="58">
        <v>1</v>
      </c>
      <c r="G590" s="143">
        <v>0</v>
      </c>
      <c r="H590" s="55">
        <f>E590*G590</f>
        <v>0</v>
      </c>
    </row>
    <row r="591" spans="1:8">
      <c r="A591" s="51"/>
      <c r="B591" s="108"/>
      <c r="C591" s="53"/>
      <c r="D591" s="57"/>
      <c r="E591" s="58"/>
      <c r="G591" s="55"/>
      <c r="H591" s="55"/>
    </row>
    <row r="592" spans="1:8" ht="25.5">
      <c r="A592" s="51" t="s">
        <v>957</v>
      </c>
      <c r="B592" s="109" t="s">
        <v>958</v>
      </c>
      <c r="C592" s="53"/>
      <c r="D592" s="57" t="s">
        <v>96</v>
      </c>
      <c r="E592" s="58">
        <v>1</v>
      </c>
      <c r="G592" s="54">
        <v>0</v>
      </c>
      <c r="H592" s="55">
        <f>E592*G592</f>
        <v>0</v>
      </c>
    </row>
    <row r="593" spans="1:8">
      <c r="A593" s="51"/>
      <c r="B593" s="109"/>
      <c r="C593" s="53"/>
      <c r="D593" s="57"/>
      <c r="E593" s="58"/>
      <c r="G593" s="55"/>
      <c r="H593" s="55"/>
    </row>
    <row r="594" spans="1:8">
      <c r="A594" s="51" t="s">
        <v>959</v>
      </c>
      <c r="B594" s="100" t="s">
        <v>463</v>
      </c>
      <c r="C594" s="53"/>
      <c r="D594" s="57" t="s">
        <v>96</v>
      </c>
      <c r="E594" s="58">
        <v>1</v>
      </c>
      <c r="G594" s="54">
        <v>0</v>
      </c>
      <c r="H594" s="55">
        <f>E594*G594</f>
        <v>0</v>
      </c>
    </row>
    <row r="595" spans="1:8">
      <c r="A595" s="51"/>
      <c r="B595" s="98"/>
      <c r="C595" s="53"/>
      <c r="D595" s="57"/>
      <c r="E595" s="58"/>
      <c r="G595" s="55"/>
      <c r="H595" s="55"/>
    </row>
    <row r="596" spans="1:8">
      <c r="A596" s="51" t="s">
        <v>960</v>
      </c>
      <c r="B596" s="100" t="s">
        <v>436</v>
      </c>
      <c r="C596" s="53"/>
      <c r="D596" s="57" t="s">
        <v>96</v>
      </c>
      <c r="E596" s="58">
        <v>1</v>
      </c>
      <c r="G596" s="54">
        <v>0</v>
      </c>
      <c r="H596" s="55">
        <f>E596*G596</f>
        <v>0</v>
      </c>
    </row>
    <row r="597" spans="1:8">
      <c r="A597" s="51"/>
      <c r="B597" s="98"/>
      <c r="C597" s="53"/>
      <c r="D597" s="57"/>
      <c r="E597" s="51"/>
      <c r="F597" s="98"/>
      <c r="G597" s="55"/>
      <c r="H597" s="55"/>
    </row>
    <row r="598" spans="1:8">
      <c r="A598" s="51"/>
      <c r="B598" s="56"/>
      <c r="E598" s="58"/>
      <c r="G598" s="55"/>
      <c r="H598" s="55"/>
    </row>
    <row r="599" spans="1:8" ht="15.75">
      <c r="A599" s="44" t="s">
        <v>36</v>
      </c>
      <c r="B599" s="157" t="s">
        <v>961</v>
      </c>
      <c r="C599" s="47"/>
      <c r="D599" s="47"/>
      <c r="E599" s="47"/>
      <c r="F599" s="47"/>
      <c r="G599" s="48"/>
      <c r="H599" s="66">
        <f>SUM(H570:H598)</f>
        <v>0</v>
      </c>
    </row>
    <row r="600" spans="1:8" ht="15.75">
      <c r="A600" s="44"/>
      <c r="B600" s="65"/>
      <c r="C600" s="47"/>
      <c r="D600" s="47"/>
      <c r="E600" s="47"/>
      <c r="F600" s="47"/>
      <c r="G600" s="48"/>
      <c r="H600" s="66"/>
    </row>
    <row r="601" spans="1:8" ht="15.75">
      <c r="A601" s="44" t="s">
        <v>37</v>
      </c>
      <c r="B601" s="65" t="s">
        <v>962</v>
      </c>
      <c r="C601" s="47"/>
      <c r="D601" s="47"/>
      <c r="E601" s="47"/>
      <c r="F601" s="47"/>
      <c r="G601" s="48"/>
      <c r="H601" s="66"/>
    </row>
    <row r="602" spans="1:8" ht="15.75">
      <c r="A602" s="44"/>
      <c r="B602" s="65"/>
      <c r="C602" s="47"/>
      <c r="D602" s="47"/>
      <c r="E602" s="47"/>
      <c r="F602" s="47"/>
      <c r="G602" s="48"/>
      <c r="H602" s="66"/>
    </row>
    <row r="603" spans="1:8" ht="25.5">
      <c r="A603" s="44"/>
      <c r="B603" s="100" t="s">
        <v>963</v>
      </c>
      <c r="C603" s="47"/>
      <c r="D603" s="47"/>
      <c r="E603" s="47"/>
      <c r="F603" s="47"/>
      <c r="G603" s="48"/>
      <c r="H603" s="66"/>
    </row>
    <row r="604" spans="1:8" ht="15.75">
      <c r="A604" s="44"/>
      <c r="B604" s="65"/>
      <c r="C604" s="47"/>
      <c r="D604" s="47"/>
      <c r="E604" s="47"/>
      <c r="F604" s="47"/>
      <c r="G604" s="48"/>
      <c r="H604" s="66"/>
    </row>
    <row r="605" spans="1:8">
      <c r="A605" s="51" t="s">
        <v>964</v>
      </c>
      <c r="B605" s="120" t="s">
        <v>965</v>
      </c>
      <c r="C605" s="53"/>
      <c r="F605" s="177"/>
      <c r="G605" s="48"/>
      <c r="H605" s="66"/>
    </row>
    <row r="606" spans="1:8" ht="25.5">
      <c r="A606" s="51"/>
      <c r="B606" s="109" t="s">
        <v>966</v>
      </c>
      <c r="C606" s="53"/>
      <c r="D606" s="57" t="s">
        <v>101</v>
      </c>
      <c r="E606" s="58">
        <v>1</v>
      </c>
      <c r="F606" s="47"/>
      <c r="G606" s="54">
        <v>0</v>
      </c>
      <c r="H606" s="55">
        <f>E606*G606</f>
        <v>0</v>
      </c>
    </row>
    <row r="607" spans="1:8">
      <c r="A607" s="51"/>
      <c r="B607" s="99"/>
      <c r="C607" s="53"/>
      <c r="D607" s="57"/>
      <c r="E607" s="58"/>
      <c r="F607" s="47"/>
      <c r="G607" s="48"/>
      <c r="H607" s="66"/>
    </row>
    <row r="608" spans="1:8">
      <c r="A608" s="51" t="s">
        <v>967</v>
      </c>
      <c r="B608" s="120" t="s">
        <v>968</v>
      </c>
      <c r="C608" s="53"/>
      <c r="F608" s="177"/>
      <c r="G608" s="48"/>
      <c r="H608" s="66"/>
    </row>
    <row r="609" spans="1:8" ht="25.5">
      <c r="A609" s="51"/>
      <c r="B609" s="109" t="s">
        <v>969</v>
      </c>
      <c r="C609" s="53"/>
      <c r="D609" s="57" t="s">
        <v>101</v>
      </c>
      <c r="E609" s="58">
        <v>1</v>
      </c>
      <c r="F609" s="47"/>
      <c r="G609" s="54">
        <v>0</v>
      </c>
      <c r="H609" s="55">
        <f>E609*G609</f>
        <v>0</v>
      </c>
    </row>
    <row r="610" spans="1:8">
      <c r="A610" s="51"/>
      <c r="F610" s="47"/>
      <c r="G610" s="48"/>
      <c r="H610" s="66"/>
    </row>
    <row r="611" spans="1:8">
      <c r="A611" s="51" t="s">
        <v>970</v>
      </c>
      <c r="B611" s="158" t="s">
        <v>971</v>
      </c>
      <c r="C611" s="53"/>
      <c r="F611" s="177"/>
      <c r="G611" s="48"/>
      <c r="H611" s="66"/>
    </row>
    <row r="612" spans="1:8" ht="89.25">
      <c r="A612" s="51"/>
      <c r="B612" s="109" t="s">
        <v>972</v>
      </c>
      <c r="C612" s="53"/>
      <c r="D612" s="57" t="s">
        <v>101</v>
      </c>
      <c r="E612" s="58">
        <v>7</v>
      </c>
      <c r="F612" s="47"/>
      <c r="G612" s="54">
        <v>0</v>
      </c>
      <c r="H612" s="55">
        <f>E612*G612</f>
        <v>0</v>
      </c>
    </row>
    <row r="613" spans="1:8">
      <c r="A613" s="51"/>
      <c r="F613" s="47"/>
      <c r="G613" s="48"/>
      <c r="H613" s="66"/>
    </row>
    <row r="614" spans="1:8">
      <c r="A614" s="51" t="s">
        <v>973</v>
      </c>
      <c r="B614" s="158" t="s">
        <v>974</v>
      </c>
      <c r="C614" s="53"/>
      <c r="F614" s="177"/>
      <c r="G614" s="48"/>
      <c r="H614" s="66"/>
    </row>
    <row r="615" spans="1:8">
      <c r="A615" s="51"/>
      <c r="B615" s="109" t="s">
        <v>975</v>
      </c>
      <c r="C615" s="53"/>
      <c r="D615" s="57" t="s">
        <v>101</v>
      </c>
      <c r="E615" s="58">
        <v>7</v>
      </c>
      <c r="F615" s="47"/>
      <c r="G615" s="54">
        <v>0</v>
      </c>
      <c r="H615" s="55">
        <f>E615*G615</f>
        <v>0</v>
      </c>
    </row>
    <row r="616" spans="1:8" ht="15.75">
      <c r="A616" s="44"/>
      <c r="B616" s="65"/>
      <c r="C616" s="47"/>
      <c r="D616" s="47"/>
      <c r="E616" s="47"/>
      <c r="F616" s="47"/>
      <c r="G616" s="48"/>
      <c r="H616" s="66"/>
    </row>
    <row r="617" spans="1:8" ht="51">
      <c r="A617" s="51" t="s">
        <v>976</v>
      </c>
      <c r="B617" s="56" t="s">
        <v>449</v>
      </c>
      <c r="F617" s="47"/>
      <c r="G617" s="48"/>
      <c r="H617" s="66"/>
    </row>
    <row r="618" spans="1:8">
      <c r="A618" s="51" t="s">
        <v>20</v>
      </c>
      <c r="B618" s="56" t="s">
        <v>180</v>
      </c>
      <c r="C618" s="53"/>
      <c r="D618" s="57" t="s">
        <v>120</v>
      </c>
      <c r="E618" s="58">
        <v>35</v>
      </c>
      <c r="F618" s="47"/>
      <c r="G618" s="54">
        <v>0</v>
      </c>
      <c r="H618" s="55">
        <f>E618*G618</f>
        <v>0</v>
      </c>
    </row>
    <row r="619" spans="1:8" ht="15.75">
      <c r="A619" s="44"/>
      <c r="B619" s="65"/>
      <c r="C619" s="47"/>
      <c r="D619" s="47"/>
      <c r="E619" s="47"/>
      <c r="F619" s="47"/>
      <c r="G619" s="48"/>
      <c r="H619" s="66"/>
    </row>
    <row r="620" spans="1:8" ht="38.25">
      <c r="A620" s="51" t="s">
        <v>977</v>
      </c>
      <c r="B620" s="91" t="s">
        <v>352</v>
      </c>
      <c r="C620" s="53"/>
      <c r="F620" s="47"/>
      <c r="G620" s="48"/>
      <c r="H620" s="66"/>
    </row>
    <row r="621" spans="1:8">
      <c r="A621" s="51" t="s">
        <v>20</v>
      </c>
      <c r="B621" s="16" t="s">
        <v>978</v>
      </c>
      <c r="C621" s="53"/>
      <c r="D621" s="57" t="s">
        <v>120</v>
      </c>
      <c r="E621" s="58">
        <v>240</v>
      </c>
      <c r="F621" s="47"/>
      <c r="G621" s="54">
        <v>0</v>
      </c>
      <c r="H621" s="55">
        <f>E621*G621</f>
        <v>0</v>
      </c>
    </row>
    <row r="622" spans="1:8" ht="15.75">
      <c r="A622" s="44"/>
      <c r="B622" s="105" t="s">
        <v>979</v>
      </c>
      <c r="C622" s="47"/>
      <c r="D622" s="47" t="s">
        <v>120</v>
      </c>
      <c r="E622" s="47">
        <v>180</v>
      </c>
      <c r="F622" s="47"/>
      <c r="G622" s="54">
        <v>0</v>
      </c>
      <c r="H622" s="55">
        <f>E622*G622</f>
        <v>0</v>
      </c>
    </row>
    <row r="623" spans="1:8" ht="15.75">
      <c r="A623" s="44"/>
      <c r="B623" s="65"/>
      <c r="C623" s="47"/>
      <c r="D623" s="47"/>
      <c r="E623" s="47"/>
      <c r="F623" s="47"/>
      <c r="G623" s="48"/>
      <c r="H623" s="66"/>
    </row>
    <row r="624" spans="1:8" ht="25.5">
      <c r="A624" s="51" t="s">
        <v>980</v>
      </c>
      <c r="B624" s="103" t="s">
        <v>981</v>
      </c>
      <c r="C624" s="53"/>
      <c r="D624" s="57" t="s">
        <v>120</v>
      </c>
      <c r="E624" s="58">
        <v>350</v>
      </c>
      <c r="F624" s="47"/>
      <c r="G624" s="54">
        <v>0</v>
      </c>
      <c r="H624" s="55">
        <f>E624*G624</f>
        <v>0</v>
      </c>
    </row>
    <row r="625" spans="1:8" ht="15.75">
      <c r="A625" s="44"/>
      <c r="B625" s="65"/>
      <c r="C625" s="47"/>
      <c r="D625" s="47"/>
      <c r="E625" s="47"/>
      <c r="F625" s="47"/>
      <c r="G625" s="48"/>
      <c r="H625" s="66"/>
    </row>
    <row r="626" spans="1:8" ht="25.5">
      <c r="A626" s="51" t="s">
        <v>982</v>
      </c>
      <c r="B626" s="100" t="s">
        <v>983</v>
      </c>
      <c r="C626" s="53"/>
      <c r="D626" s="57" t="s">
        <v>96</v>
      </c>
      <c r="E626" s="58">
        <v>1</v>
      </c>
      <c r="F626" s="47"/>
      <c r="G626" s="54">
        <v>0</v>
      </c>
      <c r="H626" s="55">
        <f>E626*G626</f>
        <v>0</v>
      </c>
    </row>
    <row r="627" spans="1:8">
      <c r="A627" s="51"/>
      <c r="B627" s="100"/>
      <c r="C627" s="53"/>
      <c r="D627" s="57"/>
      <c r="E627" s="58"/>
      <c r="F627" s="47"/>
      <c r="G627" s="48"/>
      <c r="H627" s="66"/>
    </row>
    <row r="628" spans="1:8" ht="25.5">
      <c r="A628" s="51" t="s">
        <v>984</v>
      </c>
      <c r="B628" s="109" t="s">
        <v>985</v>
      </c>
      <c r="C628" s="53"/>
      <c r="D628" s="57" t="s">
        <v>96</v>
      </c>
      <c r="E628" s="58">
        <v>1</v>
      </c>
      <c r="F628" s="47"/>
      <c r="G628" s="54">
        <v>0</v>
      </c>
      <c r="H628" s="55">
        <f>E628*G628</f>
        <v>0</v>
      </c>
    </row>
    <row r="629" spans="1:8">
      <c r="A629" s="51"/>
      <c r="B629" s="100"/>
      <c r="C629" s="53"/>
      <c r="F629" s="47"/>
      <c r="G629" s="48"/>
      <c r="H629" s="66"/>
    </row>
    <row r="630" spans="1:8" ht="25.5">
      <c r="A630" s="51" t="s">
        <v>986</v>
      </c>
      <c r="B630" s="109" t="s">
        <v>987</v>
      </c>
      <c r="C630" s="53"/>
      <c r="D630" s="57" t="s">
        <v>96</v>
      </c>
      <c r="E630" s="58">
        <v>1</v>
      </c>
      <c r="F630" s="47"/>
      <c r="G630" s="54">
        <v>0</v>
      </c>
      <c r="H630" s="55">
        <f>E630*G630</f>
        <v>0</v>
      </c>
    </row>
    <row r="631" spans="1:8">
      <c r="A631" s="51"/>
      <c r="B631" s="109"/>
      <c r="C631" s="53"/>
      <c r="D631" s="57"/>
      <c r="E631" s="58"/>
      <c r="F631" s="47"/>
      <c r="G631" s="48"/>
      <c r="H631" s="66"/>
    </row>
    <row r="632" spans="1:8">
      <c r="A632" s="51" t="s">
        <v>988</v>
      </c>
      <c r="B632" s="100" t="s">
        <v>463</v>
      </c>
      <c r="C632" s="53"/>
      <c r="D632" s="57" t="s">
        <v>96</v>
      </c>
      <c r="E632" s="58">
        <v>1</v>
      </c>
      <c r="F632" s="47"/>
      <c r="G632" s="54">
        <v>0</v>
      </c>
      <c r="H632" s="55">
        <f>E632*G632</f>
        <v>0</v>
      </c>
    </row>
    <row r="633" spans="1:8">
      <c r="A633" s="51"/>
      <c r="B633" s="98"/>
      <c r="C633" s="53"/>
      <c r="D633" s="57"/>
      <c r="E633" s="58"/>
      <c r="F633" s="47"/>
      <c r="G633" s="48"/>
      <c r="H633" s="66"/>
    </row>
    <row r="634" spans="1:8">
      <c r="A634" s="51" t="s">
        <v>989</v>
      </c>
      <c r="B634" s="100" t="s">
        <v>436</v>
      </c>
      <c r="C634" s="53"/>
      <c r="D634" s="57" t="s">
        <v>96</v>
      </c>
      <c r="E634" s="58">
        <v>1</v>
      </c>
      <c r="F634" s="47"/>
      <c r="G634" s="54">
        <v>0</v>
      </c>
      <c r="H634" s="55">
        <f>E634*G634</f>
        <v>0</v>
      </c>
    </row>
    <row r="635" spans="1:8">
      <c r="A635" s="51"/>
      <c r="B635" s="100"/>
      <c r="C635" s="53"/>
      <c r="D635" s="57"/>
      <c r="E635" s="58"/>
      <c r="F635" s="47"/>
      <c r="G635" s="48"/>
      <c r="H635" s="66"/>
    </row>
    <row r="636" spans="1:8">
      <c r="A636" s="51"/>
      <c r="B636" s="100"/>
      <c r="C636" s="53"/>
      <c r="D636" s="57"/>
      <c r="E636" s="58"/>
      <c r="F636" s="47"/>
      <c r="G636" s="48"/>
      <c r="H636" s="66"/>
    </row>
    <row r="637" spans="1:8" ht="15.75">
      <c r="A637" s="110" t="s">
        <v>37</v>
      </c>
      <c r="B637" s="111" t="s">
        <v>990</v>
      </c>
      <c r="C637" s="53"/>
      <c r="D637" s="57"/>
      <c r="E637" s="58"/>
      <c r="F637" s="47"/>
      <c r="G637" s="48"/>
      <c r="H637" s="66">
        <f>SUM(H602:H636)</f>
        <v>0</v>
      </c>
    </row>
    <row r="638" spans="1:8">
      <c r="A638" s="51"/>
      <c r="B638" s="100"/>
      <c r="C638" s="53"/>
      <c r="D638" s="57"/>
      <c r="E638" s="58"/>
      <c r="F638" s="47"/>
      <c r="G638" s="48"/>
      <c r="H638" s="66"/>
    </row>
    <row r="639" spans="1:8" ht="15.75">
      <c r="A639" s="110" t="s">
        <v>38</v>
      </c>
      <c r="B639" s="111" t="s">
        <v>39</v>
      </c>
      <c r="C639" s="53"/>
      <c r="D639" s="57"/>
      <c r="E639" s="58"/>
      <c r="F639" s="47"/>
      <c r="G639" s="48"/>
      <c r="H639" s="66"/>
    </row>
    <row r="640" spans="1:8">
      <c r="A640" s="51"/>
      <c r="B640" s="100"/>
      <c r="C640" s="53"/>
      <c r="D640" s="57"/>
      <c r="E640" s="58"/>
      <c r="F640" s="47"/>
      <c r="G640" s="48"/>
      <c r="H640" s="66"/>
    </row>
    <row r="641" spans="1:8" ht="52.5">
      <c r="A641" s="51" t="s">
        <v>991</v>
      </c>
      <c r="B641" s="56" t="s">
        <v>992</v>
      </c>
      <c r="C641" s="53"/>
      <c r="D641" s="57" t="s">
        <v>20</v>
      </c>
      <c r="E641" s="58" t="s">
        <v>20</v>
      </c>
      <c r="F641" s="47"/>
      <c r="G641" s="48"/>
      <c r="H641" s="66"/>
    </row>
    <row r="642" spans="1:8">
      <c r="A642" s="51"/>
      <c r="B642" s="56" t="s">
        <v>993</v>
      </c>
      <c r="C642" s="53" t="s">
        <v>20</v>
      </c>
      <c r="D642" s="57" t="s">
        <v>120</v>
      </c>
      <c r="E642" s="58">
        <v>310</v>
      </c>
      <c r="F642" s="47"/>
      <c r="G642" s="54">
        <v>0</v>
      </c>
      <c r="H642" s="55">
        <f>E642*G642</f>
        <v>0</v>
      </c>
    </row>
    <row r="643" spans="1:8">
      <c r="A643" s="51"/>
      <c r="B643" s="56"/>
      <c r="C643" s="53"/>
      <c r="D643" s="57"/>
      <c r="E643" s="58"/>
      <c r="F643" s="47"/>
      <c r="G643" s="48"/>
      <c r="H643" s="66"/>
    </row>
    <row r="644" spans="1:8">
      <c r="A644" s="51"/>
      <c r="B644" s="56" t="s">
        <v>994</v>
      </c>
      <c r="C644" s="53"/>
      <c r="F644" s="47"/>
      <c r="G644" s="48"/>
      <c r="H644" s="66"/>
    </row>
    <row r="645" spans="1:8" ht="38.25">
      <c r="A645" s="159" t="s">
        <v>137</v>
      </c>
      <c r="B645" s="56" t="s">
        <v>995</v>
      </c>
      <c r="C645" s="53"/>
      <c r="F645" s="47"/>
      <c r="G645" s="48"/>
      <c r="H645" s="66"/>
    </row>
    <row r="646" spans="1:8" ht="25.5">
      <c r="A646" s="159" t="s">
        <v>137</v>
      </c>
      <c r="B646" s="56" t="s">
        <v>996</v>
      </c>
      <c r="C646" s="53"/>
      <c r="F646" s="47"/>
      <c r="G646" s="48"/>
      <c r="H646" s="66"/>
    </row>
    <row r="647" spans="1:8">
      <c r="A647" s="159" t="s">
        <v>137</v>
      </c>
      <c r="B647" s="56" t="s">
        <v>997</v>
      </c>
      <c r="C647" s="53"/>
      <c r="F647" s="47"/>
      <c r="G647" s="48"/>
      <c r="H647" s="66"/>
    </row>
    <row r="648" spans="1:8" ht="25.5">
      <c r="A648" s="159" t="s">
        <v>137</v>
      </c>
      <c r="B648" s="56" t="s">
        <v>998</v>
      </c>
      <c r="C648" s="53"/>
      <c r="F648" s="47"/>
      <c r="G648" s="48"/>
      <c r="H648" s="66"/>
    </row>
    <row r="649" spans="1:8">
      <c r="A649" s="159"/>
      <c r="B649" s="56"/>
      <c r="C649" s="53"/>
      <c r="F649" s="47"/>
      <c r="G649" s="48"/>
      <c r="H649" s="66"/>
    </row>
    <row r="650" spans="1:8" ht="51">
      <c r="A650" s="51" t="s">
        <v>999</v>
      </c>
      <c r="B650" s="56" t="s">
        <v>371</v>
      </c>
      <c r="C650" s="53"/>
      <c r="F650" s="47"/>
      <c r="G650" s="48"/>
      <c r="H650" s="66"/>
    </row>
    <row r="651" spans="1:8">
      <c r="A651" s="60"/>
      <c r="B651" s="56" t="s">
        <v>193</v>
      </c>
      <c r="E651" s="58"/>
      <c r="F651" s="177"/>
      <c r="G651" s="48"/>
      <c r="H651" s="66"/>
    </row>
    <row r="652" spans="1:8">
      <c r="A652" s="60"/>
      <c r="B652" s="56" t="s">
        <v>194</v>
      </c>
      <c r="D652" s="1" t="s">
        <v>120</v>
      </c>
      <c r="E652" s="58">
        <v>120</v>
      </c>
      <c r="F652" s="47"/>
      <c r="G652" s="54">
        <v>0</v>
      </c>
      <c r="H652" s="55">
        <f>E652*G652</f>
        <v>0</v>
      </c>
    </row>
    <row r="653" spans="1:8">
      <c r="A653" s="51"/>
      <c r="B653" s="100"/>
      <c r="C653" s="53"/>
      <c r="D653" s="57"/>
      <c r="E653" s="58"/>
      <c r="F653" s="47"/>
      <c r="G653" s="48"/>
      <c r="H653" s="66"/>
    </row>
    <row r="654" spans="1:8" ht="51">
      <c r="A654" s="159" t="s">
        <v>1000</v>
      </c>
      <c r="B654" s="56" t="s">
        <v>1001</v>
      </c>
      <c r="C654" s="53"/>
      <c r="D654" s="1" t="s">
        <v>96</v>
      </c>
      <c r="E654" s="1">
        <v>1</v>
      </c>
      <c r="F654" s="47"/>
      <c r="G654" s="54">
        <v>0</v>
      </c>
      <c r="H654" s="55">
        <f>E654*G654</f>
        <v>0</v>
      </c>
    </row>
    <row r="655" spans="1:8">
      <c r="A655" s="159"/>
      <c r="B655" s="56"/>
      <c r="C655" s="53"/>
      <c r="F655" s="47"/>
      <c r="G655" s="48"/>
      <c r="H655" s="66"/>
    </row>
    <row r="656" spans="1:8">
      <c r="A656" s="51" t="s">
        <v>1002</v>
      </c>
      <c r="B656" s="56" t="s">
        <v>1003</v>
      </c>
      <c r="C656" s="53"/>
      <c r="D656" s="57" t="s">
        <v>101</v>
      </c>
      <c r="E656" s="58">
        <v>16</v>
      </c>
      <c r="F656" s="47"/>
      <c r="G656" s="54">
        <v>0</v>
      </c>
      <c r="H656" s="55">
        <f>E656*G656</f>
        <v>0</v>
      </c>
    </row>
    <row r="657" spans="1:8">
      <c r="A657" s="51"/>
      <c r="B657" s="56"/>
      <c r="C657" s="53"/>
      <c r="F657" s="47"/>
      <c r="G657" s="48"/>
      <c r="H657" s="66"/>
    </row>
    <row r="658" spans="1:8" ht="38.25">
      <c r="A658" s="51" t="s">
        <v>1004</v>
      </c>
      <c r="B658" s="56" t="s">
        <v>1005</v>
      </c>
      <c r="C658" s="53"/>
      <c r="D658" s="57" t="s">
        <v>96</v>
      </c>
      <c r="E658" s="58">
        <v>1</v>
      </c>
      <c r="F658" s="47"/>
      <c r="G658" s="54">
        <v>0</v>
      </c>
      <c r="H658" s="55">
        <f>E658*G658</f>
        <v>0</v>
      </c>
    </row>
    <row r="659" spans="1:8">
      <c r="A659" s="51"/>
      <c r="B659" s="100"/>
      <c r="C659" s="53"/>
      <c r="D659" s="57"/>
      <c r="E659" s="58"/>
      <c r="F659" s="47"/>
      <c r="G659" s="48"/>
      <c r="H659" s="66"/>
    </row>
    <row r="660" spans="1:8" ht="25.5">
      <c r="A660" s="51" t="s">
        <v>1006</v>
      </c>
      <c r="B660" s="56" t="s">
        <v>1007</v>
      </c>
      <c r="C660" s="53"/>
      <c r="D660" s="57" t="s">
        <v>101</v>
      </c>
      <c r="E660" s="58">
        <v>16</v>
      </c>
      <c r="F660" s="47"/>
      <c r="G660" s="54">
        <v>0</v>
      </c>
      <c r="H660" s="55">
        <f>E660*G660</f>
        <v>0</v>
      </c>
    </row>
    <row r="661" spans="1:8">
      <c r="A661" s="51"/>
      <c r="B661" s="56"/>
      <c r="C661" s="53"/>
      <c r="F661" s="47"/>
      <c r="G661" s="48"/>
      <c r="H661" s="66"/>
    </row>
    <row r="662" spans="1:8" ht="38.25">
      <c r="A662" s="51" t="s">
        <v>1008</v>
      </c>
      <c r="B662" s="56" t="s">
        <v>1009</v>
      </c>
      <c r="C662" s="53"/>
      <c r="D662" s="57" t="s">
        <v>96</v>
      </c>
      <c r="E662" s="58">
        <v>1</v>
      </c>
      <c r="F662" s="47"/>
      <c r="G662" s="54">
        <v>0</v>
      </c>
      <c r="H662" s="55">
        <f>E662*G662</f>
        <v>0</v>
      </c>
    </row>
    <row r="663" spans="1:8">
      <c r="A663" s="51"/>
      <c r="B663" s="100"/>
      <c r="C663" s="53"/>
      <c r="D663" s="57"/>
      <c r="E663" s="58"/>
      <c r="F663" s="47"/>
      <c r="G663" s="48"/>
      <c r="H663" s="66"/>
    </row>
    <row r="664" spans="1:8">
      <c r="A664" s="51"/>
      <c r="B664" s="100"/>
      <c r="C664" s="53"/>
      <c r="D664" s="57"/>
      <c r="E664" s="58"/>
      <c r="F664" s="47"/>
      <c r="G664" s="48"/>
      <c r="H664" s="66"/>
    </row>
    <row r="665" spans="1:8" ht="15.75">
      <c r="A665" s="110" t="s">
        <v>38</v>
      </c>
      <c r="B665" s="111" t="s">
        <v>1010</v>
      </c>
      <c r="C665" s="53"/>
      <c r="D665" s="57"/>
      <c r="E665" s="58"/>
      <c r="F665" s="47"/>
      <c r="G665" s="48"/>
      <c r="H665" s="66">
        <f>SUM(H640:H664)</f>
        <v>0</v>
      </c>
    </row>
    <row r="666" spans="1:8">
      <c r="A666" s="51"/>
      <c r="B666" s="100"/>
      <c r="C666" s="53"/>
      <c r="D666" s="57"/>
      <c r="E666" s="58"/>
      <c r="F666" s="47"/>
      <c r="G666" s="48"/>
      <c r="H666" s="66"/>
    </row>
    <row r="667" spans="1:8" ht="15.75">
      <c r="A667" s="110" t="s">
        <v>40</v>
      </c>
      <c r="B667" s="111" t="s">
        <v>466</v>
      </c>
      <c r="C667" s="47"/>
      <c r="D667" s="47"/>
      <c r="F667" s="110"/>
      <c r="G667" s="48"/>
      <c r="H667" s="66"/>
    </row>
    <row r="668" spans="1:8" ht="15.75">
      <c r="A668" s="110"/>
      <c r="B668" s="111"/>
      <c r="C668" s="47"/>
      <c r="D668" s="47"/>
      <c r="F668" s="110"/>
    </row>
    <row r="669" spans="1:8" ht="15.75">
      <c r="A669" s="110"/>
      <c r="B669" s="72" t="s">
        <v>467</v>
      </c>
      <c r="C669" s="112"/>
      <c r="D669" s="112"/>
      <c r="E669" s="113"/>
      <c r="F669" s="113"/>
    </row>
    <row r="670" spans="1:8" ht="15.75">
      <c r="A670" s="110"/>
      <c r="B670" s="72"/>
      <c r="C670" s="112"/>
      <c r="D670" s="112"/>
      <c r="E670" s="113"/>
      <c r="F670" s="113"/>
    </row>
    <row r="671" spans="1:8">
      <c r="A671" s="114" t="s">
        <v>1011</v>
      </c>
      <c r="B671" s="115" t="s">
        <v>1012</v>
      </c>
      <c r="C671" s="112"/>
      <c r="D671" s="112"/>
      <c r="E671" s="113"/>
      <c r="F671" s="113"/>
    </row>
    <row r="672" spans="1:8">
      <c r="A672" s="114"/>
      <c r="B672" s="116" t="s">
        <v>468</v>
      </c>
      <c r="C672" s="117"/>
      <c r="D672" s="117"/>
      <c r="E672" s="113"/>
      <c r="F672" s="113"/>
    </row>
    <row r="673" spans="1:8">
      <c r="A673" s="114"/>
      <c r="B673" s="116" t="s">
        <v>469</v>
      </c>
      <c r="C673" s="117"/>
      <c r="D673" s="117" t="s">
        <v>101</v>
      </c>
      <c r="E673" s="117">
        <v>1</v>
      </c>
      <c r="F673" s="113"/>
      <c r="G673" s="118">
        <v>0</v>
      </c>
      <c r="H673" s="55">
        <f t="shared" ref="H673:H692" si="8">E673*G673</f>
        <v>0</v>
      </c>
    </row>
    <row r="674" spans="1:8">
      <c r="A674" s="114"/>
      <c r="B674" s="116" t="s">
        <v>470</v>
      </c>
      <c r="C674" s="117"/>
      <c r="D674" s="117" t="s">
        <v>101</v>
      </c>
      <c r="E674" s="117">
        <v>1</v>
      </c>
      <c r="F674" s="113"/>
      <c r="G674" s="118">
        <v>0</v>
      </c>
      <c r="H674" s="55">
        <f t="shared" si="8"/>
        <v>0</v>
      </c>
    </row>
    <row r="675" spans="1:8">
      <c r="A675" s="114"/>
      <c r="B675" s="116" t="s">
        <v>471</v>
      </c>
      <c r="C675" s="117"/>
      <c r="D675" s="117" t="s">
        <v>101</v>
      </c>
      <c r="E675" s="117">
        <v>1</v>
      </c>
      <c r="F675" s="113"/>
      <c r="G675" s="118">
        <v>0</v>
      </c>
      <c r="H675" s="55">
        <f t="shared" si="8"/>
        <v>0</v>
      </c>
    </row>
    <row r="676" spans="1:8">
      <c r="A676" s="114"/>
      <c r="B676" s="116" t="s">
        <v>472</v>
      </c>
      <c r="C676" s="117"/>
      <c r="D676" s="117" t="s">
        <v>101</v>
      </c>
      <c r="E676" s="117">
        <v>1</v>
      </c>
      <c r="F676" s="113"/>
      <c r="G676" s="118">
        <v>0</v>
      </c>
      <c r="H676" s="55">
        <f t="shared" si="8"/>
        <v>0</v>
      </c>
    </row>
    <row r="677" spans="1:8">
      <c r="A677" s="114"/>
      <c r="B677" s="116" t="s">
        <v>473</v>
      </c>
      <c r="C677" s="117"/>
      <c r="D677" s="117" t="s">
        <v>101</v>
      </c>
      <c r="E677" s="117">
        <v>2</v>
      </c>
      <c r="F677" s="113"/>
      <c r="G677" s="118">
        <v>0</v>
      </c>
      <c r="H677" s="55">
        <f t="shared" si="8"/>
        <v>0</v>
      </c>
    </row>
    <row r="678" spans="1:8">
      <c r="A678" s="114"/>
      <c r="B678" s="116" t="s">
        <v>474</v>
      </c>
      <c r="C678" s="117"/>
      <c r="D678" s="117" t="s">
        <v>101</v>
      </c>
      <c r="E678" s="117">
        <v>1</v>
      </c>
      <c r="F678" s="113"/>
      <c r="G678" s="118">
        <v>0</v>
      </c>
      <c r="H678" s="55">
        <f t="shared" si="8"/>
        <v>0</v>
      </c>
    </row>
    <row r="679" spans="1:8">
      <c r="A679" s="114"/>
      <c r="B679" s="116" t="s">
        <v>475</v>
      </c>
      <c r="C679" s="117"/>
      <c r="D679" s="117" t="s">
        <v>101</v>
      </c>
      <c r="E679" s="117">
        <v>1</v>
      </c>
      <c r="F679" s="113"/>
      <c r="G679" s="118">
        <v>0</v>
      </c>
      <c r="H679" s="55">
        <f t="shared" si="8"/>
        <v>0</v>
      </c>
    </row>
    <row r="680" spans="1:8">
      <c r="A680" s="114"/>
      <c r="B680" s="116" t="s">
        <v>476</v>
      </c>
      <c r="C680" s="117"/>
      <c r="D680" s="117" t="s">
        <v>101</v>
      </c>
      <c r="E680" s="117">
        <v>12</v>
      </c>
      <c r="F680" s="113"/>
      <c r="G680" s="118">
        <v>0</v>
      </c>
      <c r="H680" s="55">
        <f t="shared" si="8"/>
        <v>0</v>
      </c>
    </row>
    <row r="681" spans="1:8">
      <c r="A681" s="114"/>
      <c r="B681" s="116" t="s">
        <v>477</v>
      </c>
      <c r="C681" s="117"/>
      <c r="D681" s="117" t="s">
        <v>101</v>
      </c>
      <c r="E681" s="117">
        <v>50</v>
      </c>
      <c r="F681" s="113"/>
      <c r="G681" s="118">
        <v>0</v>
      </c>
      <c r="H681" s="55">
        <f t="shared" si="8"/>
        <v>0</v>
      </c>
    </row>
    <row r="682" spans="1:8">
      <c r="A682" s="114"/>
      <c r="B682" s="116" t="s">
        <v>478</v>
      </c>
      <c r="C682" s="117"/>
      <c r="D682" s="117" t="s">
        <v>101</v>
      </c>
      <c r="E682" s="117">
        <v>120</v>
      </c>
      <c r="F682" s="113"/>
      <c r="G682" s="118">
        <v>0</v>
      </c>
      <c r="H682" s="55">
        <f t="shared" si="8"/>
        <v>0</v>
      </c>
    </row>
    <row r="683" spans="1:8">
      <c r="A683" s="114"/>
      <c r="B683" s="116" t="s">
        <v>479</v>
      </c>
      <c r="C683" s="117"/>
      <c r="D683" s="117" t="s">
        <v>101</v>
      </c>
      <c r="E683" s="117">
        <v>14</v>
      </c>
      <c r="F683" s="113"/>
      <c r="G683" s="118">
        <v>0</v>
      </c>
      <c r="H683" s="55">
        <f t="shared" si="8"/>
        <v>0</v>
      </c>
    </row>
    <row r="684" spans="1:8">
      <c r="A684" s="114"/>
      <c r="B684" s="116" t="s">
        <v>480</v>
      </c>
      <c r="C684" s="117"/>
      <c r="D684" s="117" t="s">
        <v>101</v>
      </c>
      <c r="E684" s="117">
        <v>20</v>
      </c>
      <c r="F684" s="113"/>
      <c r="G684" s="118">
        <v>0</v>
      </c>
      <c r="H684" s="55">
        <f t="shared" si="8"/>
        <v>0</v>
      </c>
    </row>
    <row r="685" spans="1:8">
      <c r="A685" s="114"/>
      <c r="B685" s="116" t="s">
        <v>481</v>
      </c>
      <c r="C685" s="117"/>
      <c r="D685" s="117" t="s">
        <v>101</v>
      </c>
      <c r="E685" s="117">
        <v>14</v>
      </c>
      <c r="F685" s="113"/>
      <c r="G685" s="118">
        <v>0</v>
      </c>
      <c r="H685" s="55">
        <f t="shared" si="8"/>
        <v>0</v>
      </c>
    </row>
    <row r="686" spans="1:8">
      <c r="A686" s="114"/>
      <c r="B686" s="116" t="s">
        <v>482</v>
      </c>
      <c r="C686" s="117"/>
      <c r="D686" s="117" t="s">
        <v>101</v>
      </c>
      <c r="E686" s="117">
        <v>10</v>
      </c>
      <c r="F686" s="113"/>
      <c r="G686" s="118">
        <v>0</v>
      </c>
      <c r="H686" s="55">
        <f t="shared" si="8"/>
        <v>0</v>
      </c>
    </row>
    <row r="687" spans="1:8">
      <c r="A687" s="114"/>
      <c r="B687" s="116" t="s">
        <v>483</v>
      </c>
      <c r="C687" s="117"/>
      <c r="D687" s="117" t="s">
        <v>101</v>
      </c>
      <c r="E687" s="117">
        <v>20</v>
      </c>
      <c r="F687" s="113"/>
      <c r="G687" s="118">
        <v>0</v>
      </c>
      <c r="H687" s="55">
        <f t="shared" si="8"/>
        <v>0</v>
      </c>
    </row>
    <row r="688" spans="1:8">
      <c r="A688" s="114"/>
      <c r="B688" s="116" t="s">
        <v>484</v>
      </c>
      <c r="C688" s="117"/>
      <c r="D688" s="117" t="s">
        <v>101</v>
      </c>
      <c r="E688" s="117">
        <v>1</v>
      </c>
      <c r="F688" s="113"/>
      <c r="G688" s="118">
        <v>0</v>
      </c>
      <c r="H688" s="55">
        <f t="shared" si="8"/>
        <v>0</v>
      </c>
    </row>
    <row r="689" spans="1:8">
      <c r="A689" s="114"/>
      <c r="B689" s="116" t="s">
        <v>485</v>
      </c>
      <c r="C689" s="117"/>
      <c r="D689" s="117" t="s">
        <v>101</v>
      </c>
      <c r="E689" s="117">
        <v>1</v>
      </c>
      <c r="F689" s="113"/>
      <c r="G689" s="118">
        <v>0</v>
      </c>
      <c r="H689" s="55">
        <f t="shared" si="8"/>
        <v>0</v>
      </c>
    </row>
    <row r="690" spans="1:8">
      <c r="A690" s="114"/>
      <c r="B690" s="116" t="s">
        <v>486</v>
      </c>
      <c r="C690" s="117"/>
      <c r="D690" s="117" t="s">
        <v>96</v>
      </c>
      <c r="E690" s="117">
        <v>1</v>
      </c>
      <c r="F690" s="113"/>
      <c r="G690" s="118">
        <v>0</v>
      </c>
      <c r="H690" s="55">
        <f t="shared" si="8"/>
        <v>0</v>
      </c>
    </row>
    <row r="691" spans="1:8">
      <c r="A691" s="114"/>
      <c r="B691" s="116" t="s">
        <v>487</v>
      </c>
      <c r="C691" s="117"/>
      <c r="D691" s="117" t="s">
        <v>96</v>
      </c>
      <c r="E691" s="117">
        <v>1</v>
      </c>
      <c r="F691" s="113"/>
      <c r="G691" s="118">
        <v>0</v>
      </c>
      <c r="H691" s="55">
        <f t="shared" si="8"/>
        <v>0</v>
      </c>
    </row>
    <row r="692" spans="1:8">
      <c r="A692" s="114"/>
      <c r="B692" s="116" t="s">
        <v>488</v>
      </c>
      <c r="C692" s="117"/>
      <c r="D692" s="117" t="s">
        <v>96</v>
      </c>
      <c r="E692" s="117">
        <v>1</v>
      </c>
      <c r="F692" s="113"/>
      <c r="G692" s="118">
        <v>0</v>
      </c>
      <c r="H692" s="55">
        <f t="shared" si="8"/>
        <v>0</v>
      </c>
    </row>
    <row r="693" spans="1:8">
      <c r="A693" s="114"/>
      <c r="B693" s="116" t="s">
        <v>1013</v>
      </c>
      <c r="C693" s="117"/>
      <c r="D693" s="117"/>
      <c r="E693" s="117"/>
      <c r="F693" s="113"/>
      <c r="G693" s="119"/>
      <c r="H693" s="55"/>
    </row>
    <row r="694" spans="1:8">
      <c r="A694" s="114"/>
      <c r="B694" s="116" t="s">
        <v>1014</v>
      </c>
      <c r="C694" s="117"/>
      <c r="D694" s="117" t="s">
        <v>120</v>
      </c>
      <c r="E694" s="117">
        <v>15</v>
      </c>
      <c r="F694" s="113"/>
      <c r="G694" s="118">
        <v>0</v>
      </c>
      <c r="H694" s="55">
        <f t="shared" ref="H694:H701" si="9">E694*G694</f>
        <v>0</v>
      </c>
    </row>
    <row r="695" spans="1:8">
      <c r="A695" s="114"/>
      <c r="B695" s="116" t="s">
        <v>489</v>
      </c>
      <c r="C695" s="117"/>
      <c r="D695" s="117" t="s">
        <v>120</v>
      </c>
      <c r="E695" s="117">
        <v>40</v>
      </c>
      <c r="F695" s="113"/>
      <c r="G695" s="118">
        <v>0</v>
      </c>
      <c r="H695" s="55">
        <f t="shared" si="9"/>
        <v>0</v>
      </c>
    </row>
    <row r="696" spans="1:8">
      <c r="A696" s="114"/>
      <c r="B696" s="116" t="s">
        <v>1015</v>
      </c>
      <c r="C696" s="117"/>
      <c r="D696" s="117" t="s">
        <v>120</v>
      </c>
      <c r="E696" s="117">
        <v>25</v>
      </c>
      <c r="F696" s="113"/>
      <c r="G696" s="118">
        <v>0</v>
      </c>
      <c r="H696" s="55">
        <f t="shared" si="9"/>
        <v>0</v>
      </c>
    </row>
    <row r="697" spans="1:8">
      <c r="A697" s="114"/>
      <c r="B697" s="116" t="s">
        <v>490</v>
      </c>
      <c r="C697" s="117"/>
      <c r="D697" s="117" t="s">
        <v>120</v>
      </c>
      <c r="E697" s="117">
        <v>12</v>
      </c>
      <c r="F697" s="113"/>
      <c r="G697" s="118">
        <v>0</v>
      </c>
      <c r="H697" s="55">
        <f t="shared" si="9"/>
        <v>0</v>
      </c>
    </row>
    <row r="698" spans="1:8">
      <c r="A698" s="114"/>
      <c r="B698" s="116" t="s">
        <v>491</v>
      </c>
      <c r="C698" s="117"/>
      <c r="D698" s="117" t="s">
        <v>120</v>
      </c>
      <c r="E698" s="117">
        <v>15</v>
      </c>
      <c r="F698" s="113"/>
      <c r="G698" s="118">
        <v>0</v>
      </c>
      <c r="H698" s="55">
        <f t="shared" si="9"/>
        <v>0</v>
      </c>
    </row>
    <row r="699" spans="1:8">
      <c r="A699" s="114"/>
      <c r="B699" s="116" t="s">
        <v>492</v>
      </c>
      <c r="C699" s="117"/>
      <c r="D699" s="117" t="s">
        <v>120</v>
      </c>
      <c r="E699" s="117">
        <v>10</v>
      </c>
      <c r="F699" s="113"/>
      <c r="G699" s="118">
        <v>0</v>
      </c>
      <c r="H699" s="55">
        <f t="shared" si="9"/>
        <v>0</v>
      </c>
    </row>
    <row r="700" spans="1:8">
      <c r="A700" s="114"/>
      <c r="B700" s="116" t="s">
        <v>493</v>
      </c>
      <c r="C700" s="117"/>
      <c r="D700" s="117" t="s">
        <v>120</v>
      </c>
      <c r="E700" s="117">
        <v>80</v>
      </c>
      <c r="F700" s="113"/>
      <c r="G700" s="118">
        <v>0</v>
      </c>
      <c r="H700" s="55">
        <f t="shared" si="9"/>
        <v>0</v>
      </c>
    </row>
    <row r="701" spans="1:8">
      <c r="A701" s="114"/>
      <c r="B701" s="116" t="s">
        <v>494</v>
      </c>
      <c r="C701" s="117"/>
      <c r="D701" s="117" t="s">
        <v>120</v>
      </c>
      <c r="E701" s="117">
        <v>45</v>
      </c>
      <c r="F701" s="113"/>
      <c r="G701" s="118">
        <v>0</v>
      </c>
      <c r="H701" s="55">
        <f t="shared" si="9"/>
        <v>0</v>
      </c>
    </row>
    <row r="702" spans="1:8">
      <c r="A702" s="114"/>
      <c r="B702" s="120" t="s">
        <v>495</v>
      </c>
      <c r="C702" s="117"/>
      <c r="D702" s="117"/>
      <c r="E702" s="117"/>
      <c r="F702" s="113"/>
      <c r="G702" s="119"/>
      <c r="H702" s="55"/>
    </row>
    <row r="703" spans="1:8">
      <c r="A703" s="114"/>
      <c r="B703" s="120" t="s">
        <v>1016</v>
      </c>
      <c r="C703" s="117"/>
      <c r="D703" s="117" t="s">
        <v>101</v>
      </c>
      <c r="E703" s="117">
        <v>1</v>
      </c>
      <c r="F703" s="177"/>
      <c r="G703" s="118">
        <v>0</v>
      </c>
      <c r="H703" s="55">
        <f t="shared" ref="H703:H708" si="10">E703*G703</f>
        <v>0</v>
      </c>
    </row>
    <row r="704" spans="1:8" ht="25.5">
      <c r="A704" s="114"/>
      <c r="B704" s="120" t="s">
        <v>496</v>
      </c>
      <c r="C704" s="117"/>
      <c r="D704" s="117" t="s">
        <v>101</v>
      </c>
      <c r="E704" s="117">
        <v>1</v>
      </c>
      <c r="F704" s="177"/>
      <c r="G704" s="118">
        <v>0</v>
      </c>
      <c r="H704" s="55">
        <f t="shared" si="10"/>
        <v>0</v>
      </c>
    </row>
    <row r="705" spans="1:8" ht="25.5">
      <c r="A705" s="114"/>
      <c r="B705" s="120" t="s">
        <v>497</v>
      </c>
      <c r="C705" s="117"/>
      <c r="D705" s="117" t="s">
        <v>101</v>
      </c>
      <c r="E705" s="117">
        <v>1</v>
      </c>
      <c r="F705" s="177"/>
      <c r="G705" s="118">
        <v>0</v>
      </c>
      <c r="H705" s="55">
        <f t="shared" si="10"/>
        <v>0</v>
      </c>
    </row>
    <row r="706" spans="1:8" ht="25.5">
      <c r="A706" s="114"/>
      <c r="B706" s="120" t="s">
        <v>498</v>
      </c>
      <c r="C706" s="117"/>
      <c r="D706" s="117" t="s">
        <v>101</v>
      </c>
      <c r="E706" s="117">
        <v>3</v>
      </c>
      <c r="F706" s="177"/>
      <c r="G706" s="118">
        <v>0</v>
      </c>
      <c r="H706" s="55">
        <f t="shared" si="10"/>
        <v>0</v>
      </c>
    </row>
    <row r="707" spans="1:8" ht="25.5">
      <c r="A707" s="114"/>
      <c r="B707" s="120" t="s">
        <v>499</v>
      </c>
      <c r="C707" s="117"/>
      <c r="D707" s="117" t="s">
        <v>101</v>
      </c>
      <c r="E707" s="117">
        <v>1</v>
      </c>
      <c r="F707" s="177"/>
      <c r="G707" s="118">
        <v>0</v>
      </c>
      <c r="H707" s="55">
        <f t="shared" si="10"/>
        <v>0</v>
      </c>
    </row>
    <row r="708" spans="1:8" ht="25.5">
      <c r="A708" s="114"/>
      <c r="B708" s="120" t="s">
        <v>500</v>
      </c>
      <c r="C708" s="117"/>
      <c r="D708" s="117" t="s">
        <v>101</v>
      </c>
      <c r="E708" s="117">
        <v>1</v>
      </c>
      <c r="F708" s="177"/>
      <c r="G708" s="118">
        <v>0</v>
      </c>
      <c r="H708" s="55">
        <f t="shared" si="10"/>
        <v>0</v>
      </c>
    </row>
    <row r="709" spans="1:8">
      <c r="A709" s="121"/>
      <c r="B709" s="122" t="s">
        <v>501</v>
      </c>
      <c r="C709" s="117"/>
      <c r="D709" s="117"/>
      <c r="E709" s="117"/>
      <c r="F709" s="113"/>
      <c r="G709" s="119"/>
      <c r="H709" s="55"/>
    </row>
    <row r="710" spans="1:8" ht="25.5">
      <c r="A710" s="114"/>
      <c r="B710" s="120" t="s">
        <v>1017</v>
      </c>
      <c r="C710" s="117"/>
      <c r="D710" s="117" t="s">
        <v>101</v>
      </c>
      <c r="E710" s="117">
        <v>1</v>
      </c>
      <c r="F710" s="177"/>
      <c r="G710" s="118">
        <v>0</v>
      </c>
      <c r="H710" s="55">
        <f t="shared" ref="H710:H729" si="11">E710*G710</f>
        <v>0</v>
      </c>
    </row>
    <row r="711" spans="1:8" ht="25.5">
      <c r="A711" s="114"/>
      <c r="B711" s="120" t="s">
        <v>503</v>
      </c>
      <c r="C711" s="117"/>
      <c r="D711" s="117" t="s">
        <v>101</v>
      </c>
      <c r="E711" s="117">
        <v>3</v>
      </c>
      <c r="F711" s="177"/>
      <c r="G711" s="118">
        <v>0</v>
      </c>
      <c r="H711" s="55">
        <f t="shared" si="11"/>
        <v>0</v>
      </c>
    </row>
    <row r="712" spans="1:8" ht="25.5">
      <c r="A712" s="114"/>
      <c r="B712" s="120" t="s">
        <v>504</v>
      </c>
      <c r="C712" s="117"/>
      <c r="D712" s="117" t="s">
        <v>101</v>
      </c>
      <c r="E712" s="117">
        <v>1</v>
      </c>
      <c r="F712" s="177"/>
      <c r="G712" s="118">
        <v>0</v>
      </c>
      <c r="H712" s="55">
        <f t="shared" si="11"/>
        <v>0</v>
      </c>
    </row>
    <row r="713" spans="1:8" ht="25.5">
      <c r="A713" s="114"/>
      <c r="B713" s="120" t="s">
        <v>505</v>
      </c>
      <c r="C713" s="117"/>
      <c r="D713" s="117" t="s">
        <v>101</v>
      </c>
      <c r="E713" s="117">
        <v>1</v>
      </c>
      <c r="F713" s="177"/>
      <c r="G713" s="118">
        <v>0</v>
      </c>
      <c r="H713" s="55">
        <f t="shared" si="11"/>
        <v>0</v>
      </c>
    </row>
    <row r="714" spans="1:8" ht="25.5">
      <c r="A714" s="123"/>
      <c r="B714" s="120" t="s">
        <v>506</v>
      </c>
      <c r="C714" s="117"/>
      <c r="D714" s="117" t="s">
        <v>101</v>
      </c>
      <c r="E714" s="117">
        <v>2</v>
      </c>
      <c r="F714" s="177"/>
      <c r="G714" s="118">
        <v>0</v>
      </c>
      <c r="H714" s="55">
        <f t="shared" si="11"/>
        <v>0</v>
      </c>
    </row>
    <row r="715" spans="1:8" ht="25.5">
      <c r="A715" s="124"/>
      <c r="B715" s="120" t="s">
        <v>507</v>
      </c>
      <c r="C715" s="117"/>
      <c r="D715" s="117" t="s">
        <v>101</v>
      </c>
      <c r="E715" s="117">
        <v>3</v>
      </c>
      <c r="F715" s="177"/>
      <c r="G715" s="118">
        <v>0</v>
      </c>
      <c r="H715" s="55">
        <f t="shared" si="11"/>
        <v>0</v>
      </c>
    </row>
    <row r="716" spans="1:8" ht="25.5">
      <c r="A716" s="125"/>
      <c r="B716" s="120" t="s">
        <v>508</v>
      </c>
      <c r="C716" s="117"/>
      <c r="D716" s="117" t="s">
        <v>101</v>
      </c>
      <c r="E716" s="117">
        <v>1</v>
      </c>
      <c r="F716" s="177"/>
      <c r="G716" s="118">
        <v>0</v>
      </c>
      <c r="H716" s="55">
        <f t="shared" si="11"/>
        <v>0</v>
      </c>
    </row>
    <row r="717" spans="1:8" ht="25.5">
      <c r="A717" s="124"/>
      <c r="B717" s="120" t="s">
        <v>509</v>
      </c>
      <c r="C717" s="117"/>
      <c r="D717" s="117" t="s">
        <v>101</v>
      </c>
      <c r="E717" s="117">
        <v>2</v>
      </c>
      <c r="F717" s="177"/>
      <c r="G717" s="118">
        <v>0</v>
      </c>
      <c r="H717" s="55">
        <f t="shared" si="11"/>
        <v>0</v>
      </c>
    </row>
    <row r="718" spans="1:8" ht="25.5">
      <c r="A718" s="124"/>
      <c r="B718" s="120" t="s">
        <v>510</v>
      </c>
      <c r="C718" s="117"/>
      <c r="D718" s="117" t="s">
        <v>101</v>
      </c>
      <c r="E718" s="117">
        <v>2</v>
      </c>
      <c r="F718" s="177"/>
      <c r="G718" s="118">
        <v>0</v>
      </c>
      <c r="H718" s="55">
        <f t="shared" si="11"/>
        <v>0</v>
      </c>
    </row>
    <row r="719" spans="1:8" ht="25.5">
      <c r="A719" s="114"/>
      <c r="B719" s="120" t="s">
        <v>511</v>
      </c>
      <c r="C719" s="117"/>
      <c r="D719" s="117" t="s">
        <v>101</v>
      </c>
      <c r="E719" s="117">
        <v>1</v>
      </c>
      <c r="F719" s="177"/>
      <c r="G719" s="118">
        <v>0</v>
      </c>
      <c r="H719" s="55">
        <f t="shared" si="11"/>
        <v>0</v>
      </c>
    </row>
    <row r="720" spans="1:8">
      <c r="A720" s="114"/>
      <c r="B720" s="120" t="s">
        <v>512</v>
      </c>
      <c r="C720" s="117"/>
      <c r="D720" s="117" t="s">
        <v>101</v>
      </c>
      <c r="E720" s="117">
        <v>4</v>
      </c>
      <c r="F720" s="177"/>
      <c r="G720" s="118">
        <v>0</v>
      </c>
      <c r="H720" s="55">
        <f t="shared" si="11"/>
        <v>0</v>
      </c>
    </row>
    <row r="721" spans="1:8">
      <c r="A721" s="114"/>
      <c r="B721" s="120" t="s">
        <v>513</v>
      </c>
      <c r="C721" s="117"/>
      <c r="D721" s="117" t="s">
        <v>101</v>
      </c>
      <c r="E721" s="117">
        <v>2</v>
      </c>
      <c r="F721" s="177"/>
      <c r="G721" s="118">
        <v>0</v>
      </c>
      <c r="H721" s="55">
        <f t="shared" si="11"/>
        <v>0</v>
      </c>
    </row>
    <row r="722" spans="1:8">
      <c r="A722" s="114"/>
      <c r="B722" s="120" t="s">
        <v>514</v>
      </c>
      <c r="C722" s="117"/>
      <c r="D722" s="117" t="s">
        <v>101</v>
      </c>
      <c r="E722" s="117">
        <v>1</v>
      </c>
      <c r="F722" s="113"/>
      <c r="G722" s="118">
        <v>0</v>
      </c>
      <c r="H722" s="55">
        <f t="shared" si="11"/>
        <v>0</v>
      </c>
    </row>
    <row r="723" spans="1:8" ht="25.5">
      <c r="A723" s="124"/>
      <c r="B723" s="120" t="s">
        <v>515</v>
      </c>
      <c r="C723" s="117"/>
      <c r="D723" s="117" t="s">
        <v>101</v>
      </c>
      <c r="E723" s="117">
        <v>2</v>
      </c>
      <c r="F723" s="177"/>
      <c r="G723" s="118">
        <v>0</v>
      </c>
      <c r="H723" s="55">
        <f t="shared" si="11"/>
        <v>0</v>
      </c>
    </row>
    <row r="724" spans="1:8">
      <c r="A724" s="124"/>
      <c r="B724" s="120" t="s">
        <v>516</v>
      </c>
      <c r="C724" s="117"/>
      <c r="D724" s="117" t="s">
        <v>101</v>
      </c>
      <c r="E724" s="117">
        <v>1</v>
      </c>
      <c r="F724" s="177"/>
      <c r="G724" s="118">
        <v>0</v>
      </c>
      <c r="H724" s="55">
        <f t="shared" si="11"/>
        <v>0</v>
      </c>
    </row>
    <row r="725" spans="1:8" ht="25.5">
      <c r="A725" s="124"/>
      <c r="B725" s="120" t="s">
        <v>517</v>
      </c>
      <c r="C725" s="117"/>
      <c r="D725" s="117" t="s">
        <v>101</v>
      </c>
      <c r="E725" s="117">
        <v>1</v>
      </c>
      <c r="F725" s="177"/>
      <c r="G725" s="118">
        <v>0</v>
      </c>
      <c r="H725" s="55">
        <f t="shared" si="11"/>
        <v>0</v>
      </c>
    </row>
    <row r="726" spans="1:8" ht="25.5">
      <c r="A726" s="124"/>
      <c r="B726" s="120" t="s">
        <v>518</v>
      </c>
      <c r="C726" s="117"/>
      <c r="D726" s="117" t="s">
        <v>101</v>
      </c>
      <c r="E726" s="117">
        <v>1</v>
      </c>
      <c r="F726" s="177"/>
      <c r="G726" s="118">
        <v>0</v>
      </c>
      <c r="H726" s="55">
        <f t="shared" si="11"/>
        <v>0</v>
      </c>
    </row>
    <row r="727" spans="1:8" ht="25.5">
      <c r="A727" s="124"/>
      <c r="B727" s="120" t="s">
        <v>519</v>
      </c>
      <c r="C727" s="117"/>
      <c r="D727" s="117" t="s">
        <v>101</v>
      </c>
      <c r="E727" s="117">
        <v>1</v>
      </c>
      <c r="F727" s="177"/>
      <c r="G727" s="118">
        <v>0</v>
      </c>
      <c r="H727" s="55">
        <f t="shared" si="11"/>
        <v>0</v>
      </c>
    </row>
    <row r="728" spans="1:8" ht="25.5">
      <c r="A728" s="124"/>
      <c r="B728" s="120" t="s">
        <v>1018</v>
      </c>
      <c r="C728" s="117"/>
      <c r="D728" s="117" t="s">
        <v>101</v>
      </c>
      <c r="E728" s="117">
        <v>1</v>
      </c>
      <c r="F728" s="177"/>
      <c r="G728" s="118">
        <v>0</v>
      </c>
      <c r="H728" s="55">
        <f t="shared" si="11"/>
        <v>0</v>
      </c>
    </row>
    <row r="729" spans="1:8" ht="25.5">
      <c r="A729" s="124"/>
      <c r="B729" s="120" t="s">
        <v>1019</v>
      </c>
      <c r="C729" s="117"/>
      <c r="D729" s="117" t="s">
        <v>101</v>
      </c>
      <c r="E729" s="117">
        <v>1</v>
      </c>
      <c r="F729" s="177"/>
      <c r="G729" s="118">
        <v>0</v>
      </c>
      <c r="H729" s="55">
        <f t="shared" si="11"/>
        <v>0</v>
      </c>
    </row>
    <row r="730" spans="1:8">
      <c r="A730" s="124"/>
      <c r="B730" s="120" t="s">
        <v>520</v>
      </c>
      <c r="C730" s="117"/>
      <c r="D730" s="117"/>
      <c r="E730" s="117"/>
      <c r="F730" s="113"/>
      <c r="G730" s="119"/>
      <c r="H730" s="55"/>
    </row>
    <row r="731" spans="1:8">
      <c r="A731" s="124"/>
      <c r="B731" s="120" t="s">
        <v>521</v>
      </c>
      <c r="C731" s="117"/>
      <c r="D731" s="117" t="s">
        <v>96</v>
      </c>
      <c r="E731" s="117">
        <v>1</v>
      </c>
      <c r="F731" s="113"/>
      <c r="G731" s="118">
        <v>0</v>
      </c>
      <c r="H731" s="55">
        <f t="shared" ref="H731:H742" si="12">E731*G731</f>
        <v>0</v>
      </c>
    </row>
    <row r="732" spans="1:8">
      <c r="A732" s="124"/>
      <c r="B732" s="120" t="s">
        <v>522</v>
      </c>
      <c r="C732" s="117"/>
      <c r="D732" s="117" t="s">
        <v>96</v>
      </c>
      <c r="E732" s="117">
        <v>1</v>
      </c>
      <c r="F732" s="113"/>
      <c r="G732" s="118">
        <v>0</v>
      </c>
      <c r="H732" s="55">
        <f t="shared" si="12"/>
        <v>0</v>
      </c>
    </row>
    <row r="733" spans="1:8">
      <c r="A733" s="51"/>
      <c r="B733" s="120" t="s">
        <v>523</v>
      </c>
      <c r="C733" s="117"/>
      <c r="D733" s="117" t="s">
        <v>96</v>
      </c>
      <c r="E733" s="117">
        <v>1</v>
      </c>
      <c r="F733" s="113"/>
      <c r="G733" s="118">
        <v>0</v>
      </c>
      <c r="H733" s="55">
        <f t="shared" si="12"/>
        <v>0</v>
      </c>
    </row>
    <row r="734" spans="1:8" ht="15.75">
      <c r="A734" s="123"/>
      <c r="B734" s="120" t="s">
        <v>524</v>
      </c>
      <c r="C734" s="117"/>
      <c r="D734" s="117" t="s">
        <v>96</v>
      </c>
      <c r="E734" s="117">
        <v>1</v>
      </c>
      <c r="F734" s="113"/>
      <c r="G734" s="118">
        <v>0</v>
      </c>
      <c r="H734" s="55">
        <f t="shared" si="12"/>
        <v>0</v>
      </c>
    </row>
    <row r="735" spans="1:8">
      <c r="A735" s="114"/>
      <c r="B735" s="120" t="s">
        <v>525</v>
      </c>
      <c r="C735" s="117"/>
      <c r="D735" s="117" t="s">
        <v>96</v>
      </c>
      <c r="E735" s="117">
        <v>1</v>
      </c>
      <c r="F735" s="113"/>
      <c r="G735" s="118">
        <v>0</v>
      </c>
      <c r="H735" s="55">
        <f t="shared" si="12"/>
        <v>0</v>
      </c>
    </row>
    <row r="736" spans="1:8">
      <c r="A736" s="125"/>
      <c r="B736" s="120" t="s">
        <v>526</v>
      </c>
      <c r="C736" s="117"/>
      <c r="D736" s="117" t="s">
        <v>96</v>
      </c>
      <c r="E736" s="117">
        <v>1</v>
      </c>
      <c r="F736" s="113"/>
      <c r="G736" s="118">
        <v>0</v>
      </c>
      <c r="H736" s="55">
        <f t="shared" si="12"/>
        <v>0</v>
      </c>
    </row>
    <row r="737" spans="1:8">
      <c r="A737" s="125"/>
      <c r="B737" s="120" t="s">
        <v>527</v>
      </c>
      <c r="C737" s="117"/>
      <c r="D737" s="117" t="s">
        <v>96</v>
      </c>
      <c r="E737" s="117">
        <v>1</v>
      </c>
      <c r="F737" s="113"/>
      <c r="G737" s="118">
        <v>0</v>
      </c>
      <c r="H737" s="55">
        <f t="shared" si="12"/>
        <v>0</v>
      </c>
    </row>
    <row r="738" spans="1:8">
      <c r="A738" s="125"/>
      <c r="B738" s="120" t="s">
        <v>528</v>
      </c>
      <c r="C738" s="117"/>
      <c r="D738" s="117" t="s">
        <v>96</v>
      </c>
      <c r="E738" s="117">
        <v>1</v>
      </c>
      <c r="F738" s="113"/>
      <c r="G738" s="118">
        <v>0</v>
      </c>
      <c r="H738" s="55">
        <f t="shared" si="12"/>
        <v>0</v>
      </c>
    </row>
    <row r="739" spans="1:8">
      <c r="A739" s="125"/>
      <c r="B739" s="120" t="s">
        <v>529</v>
      </c>
      <c r="C739" s="117"/>
      <c r="D739" s="117" t="s">
        <v>96</v>
      </c>
      <c r="E739" s="117">
        <v>1</v>
      </c>
      <c r="F739" s="113"/>
      <c r="G739" s="118">
        <v>0</v>
      </c>
      <c r="H739" s="55">
        <f t="shared" si="12"/>
        <v>0</v>
      </c>
    </row>
    <row r="740" spans="1:8">
      <c r="A740" s="125"/>
      <c r="B740" s="120" t="s">
        <v>530</v>
      </c>
      <c r="C740" s="117"/>
      <c r="D740" s="117" t="s">
        <v>96</v>
      </c>
      <c r="E740" s="117">
        <v>1</v>
      </c>
      <c r="F740" s="113"/>
      <c r="G740" s="118">
        <v>0</v>
      </c>
      <c r="H740" s="55">
        <f t="shared" si="12"/>
        <v>0</v>
      </c>
    </row>
    <row r="741" spans="1:8">
      <c r="A741" s="125"/>
      <c r="B741" s="120" t="s">
        <v>531</v>
      </c>
      <c r="C741" s="117"/>
      <c r="D741" s="117" t="s">
        <v>96</v>
      </c>
      <c r="E741" s="117">
        <v>2</v>
      </c>
      <c r="F741" s="113"/>
      <c r="G741" s="118">
        <v>0</v>
      </c>
      <c r="H741" s="55">
        <f t="shared" si="12"/>
        <v>0</v>
      </c>
    </row>
    <row r="742" spans="1:8">
      <c r="A742" s="125"/>
      <c r="B742" s="120" t="s">
        <v>532</v>
      </c>
      <c r="C742" s="117"/>
      <c r="D742" s="117" t="s">
        <v>96</v>
      </c>
      <c r="E742" s="117">
        <v>1</v>
      </c>
      <c r="F742" s="113"/>
      <c r="G742" s="118">
        <v>0</v>
      </c>
      <c r="H742" s="55">
        <f t="shared" si="12"/>
        <v>0</v>
      </c>
    </row>
    <row r="743" spans="1:8">
      <c r="A743" s="125"/>
      <c r="B743" s="120" t="s">
        <v>533</v>
      </c>
      <c r="C743" s="117"/>
      <c r="D743" s="117"/>
      <c r="E743" s="117"/>
      <c r="F743" s="113"/>
      <c r="G743" s="119"/>
      <c r="H743" s="55"/>
    </row>
    <row r="744" spans="1:8">
      <c r="A744" s="125"/>
      <c r="B744" s="120" t="s">
        <v>523</v>
      </c>
      <c r="C744" s="126"/>
      <c r="D744" s="126" t="s">
        <v>96</v>
      </c>
      <c r="E744" s="127">
        <v>1</v>
      </c>
      <c r="F744" s="113"/>
      <c r="G744" s="118">
        <v>0</v>
      </c>
      <c r="H744" s="55">
        <f>E744*G744</f>
        <v>0</v>
      </c>
    </row>
    <row r="745" spans="1:8">
      <c r="A745" s="125"/>
      <c r="B745" s="128" t="s">
        <v>534</v>
      </c>
      <c r="C745" s="129"/>
      <c r="D745" s="129" t="s">
        <v>96</v>
      </c>
      <c r="E745" s="129">
        <v>1</v>
      </c>
      <c r="F745" s="113"/>
      <c r="G745" s="118">
        <v>0</v>
      </c>
      <c r="H745" s="55">
        <f>E745*G745</f>
        <v>0</v>
      </c>
    </row>
    <row r="746" spans="1:8">
      <c r="A746" s="125"/>
      <c r="B746" s="130" t="str">
        <f>B671&amp;" - komplet"</f>
        <v>Klimatska naprava KN1 jedilnica - komplet</v>
      </c>
      <c r="C746" s="131"/>
      <c r="D746" s="131"/>
      <c r="E746" s="131" t="s">
        <v>20</v>
      </c>
      <c r="F746" s="113"/>
      <c r="G746" s="119">
        <f>SUM(H671:H745)</f>
        <v>0</v>
      </c>
    </row>
    <row r="747" spans="1:8">
      <c r="A747" s="125"/>
      <c r="B747" s="120"/>
      <c r="C747" s="117"/>
      <c r="D747" s="117"/>
      <c r="E747" s="117"/>
      <c r="F747" s="113"/>
      <c r="G747" s="119" t="s">
        <v>20</v>
      </c>
    </row>
    <row r="748" spans="1:8">
      <c r="A748" s="114" t="s">
        <v>1020</v>
      </c>
      <c r="B748" s="115" t="s">
        <v>1021</v>
      </c>
      <c r="C748" s="112"/>
      <c r="D748" s="112"/>
      <c r="E748" s="113"/>
      <c r="F748" s="113"/>
    </row>
    <row r="749" spans="1:8">
      <c r="A749" s="114"/>
      <c r="B749" s="116" t="s">
        <v>468</v>
      </c>
      <c r="C749" s="117"/>
      <c r="D749" s="117"/>
      <c r="E749" s="113"/>
      <c r="F749" s="113"/>
    </row>
    <row r="750" spans="1:8">
      <c r="A750" s="114"/>
      <c r="B750" s="116" t="s">
        <v>469</v>
      </c>
      <c r="C750" s="117"/>
      <c r="D750" s="117" t="s">
        <v>101</v>
      </c>
      <c r="E750" s="117">
        <v>1</v>
      </c>
      <c r="F750" s="113"/>
      <c r="G750" s="118">
        <v>0</v>
      </c>
      <c r="H750" s="55">
        <f t="shared" ref="H750:H769" si="13">E750*G750</f>
        <v>0</v>
      </c>
    </row>
    <row r="751" spans="1:8">
      <c r="A751" s="114"/>
      <c r="B751" s="116" t="s">
        <v>470</v>
      </c>
      <c r="C751" s="117"/>
      <c r="D751" s="117" t="s">
        <v>101</v>
      </c>
      <c r="E751" s="117">
        <v>1</v>
      </c>
      <c r="F751" s="113"/>
      <c r="G751" s="118">
        <v>0</v>
      </c>
      <c r="H751" s="55">
        <f t="shared" si="13"/>
        <v>0</v>
      </c>
    </row>
    <row r="752" spans="1:8">
      <c r="A752" s="114"/>
      <c r="B752" s="116" t="s">
        <v>471</v>
      </c>
      <c r="C752" s="117"/>
      <c r="D752" s="117" t="s">
        <v>101</v>
      </c>
      <c r="E752" s="117">
        <v>1</v>
      </c>
      <c r="F752" s="113"/>
      <c r="G752" s="118">
        <v>0</v>
      </c>
      <c r="H752" s="55">
        <f t="shared" si="13"/>
        <v>0</v>
      </c>
    </row>
    <row r="753" spans="1:8">
      <c r="A753" s="114"/>
      <c r="B753" s="116" t="s">
        <v>472</v>
      </c>
      <c r="C753" s="117"/>
      <c r="D753" s="117" t="s">
        <v>101</v>
      </c>
      <c r="E753" s="117">
        <v>1</v>
      </c>
      <c r="F753" s="113"/>
      <c r="G753" s="118">
        <v>0</v>
      </c>
      <c r="H753" s="55">
        <f t="shared" si="13"/>
        <v>0</v>
      </c>
    </row>
    <row r="754" spans="1:8">
      <c r="A754" s="114"/>
      <c r="B754" s="116" t="s">
        <v>473</v>
      </c>
      <c r="C754" s="117"/>
      <c r="D754" s="117" t="s">
        <v>101</v>
      </c>
      <c r="E754" s="117">
        <v>2</v>
      </c>
      <c r="F754" s="113"/>
      <c r="G754" s="118">
        <v>0</v>
      </c>
      <c r="H754" s="55">
        <f t="shared" si="13"/>
        <v>0</v>
      </c>
    </row>
    <row r="755" spans="1:8">
      <c r="A755" s="114"/>
      <c r="B755" s="116" t="s">
        <v>474</v>
      </c>
      <c r="C755" s="117"/>
      <c r="D755" s="117" t="s">
        <v>101</v>
      </c>
      <c r="E755" s="117">
        <v>1</v>
      </c>
      <c r="F755" s="113"/>
      <c r="G755" s="118">
        <v>0</v>
      </c>
      <c r="H755" s="55">
        <f t="shared" si="13"/>
        <v>0</v>
      </c>
    </row>
    <row r="756" spans="1:8">
      <c r="A756" s="114"/>
      <c r="B756" s="116" t="s">
        <v>475</v>
      </c>
      <c r="C756" s="117"/>
      <c r="D756" s="117" t="s">
        <v>101</v>
      </c>
      <c r="E756" s="117">
        <v>1</v>
      </c>
      <c r="F756" s="113"/>
      <c r="G756" s="118">
        <v>0</v>
      </c>
      <c r="H756" s="55">
        <f t="shared" si="13"/>
        <v>0</v>
      </c>
    </row>
    <row r="757" spans="1:8">
      <c r="A757" s="114"/>
      <c r="B757" s="116" t="s">
        <v>476</v>
      </c>
      <c r="C757" s="117"/>
      <c r="D757" s="117" t="s">
        <v>101</v>
      </c>
      <c r="E757" s="117">
        <v>12</v>
      </c>
      <c r="F757" s="113"/>
      <c r="G757" s="118">
        <v>0</v>
      </c>
      <c r="H757" s="55">
        <f t="shared" si="13"/>
        <v>0</v>
      </c>
    </row>
    <row r="758" spans="1:8">
      <c r="A758" s="114"/>
      <c r="B758" s="116" t="s">
        <v>477</v>
      </c>
      <c r="C758" s="117"/>
      <c r="D758" s="117" t="s">
        <v>101</v>
      </c>
      <c r="E758" s="117">
        <v>50</v>
      </c>
      <c r="F758" s="113"/>
      <c r="G758" s="118">
        <v>0</v>
      </c>
      <c r="H758" s="55">
        <f t="shared" si="13"/>
        <v>0</v>
      </c>
    </row>
    <row r="759" spans="1:8">
      <c r="A759" s="114"/>
      <c r="B759" s="116" t="s">
        <v>478</v>
      </c>
      <c r="C759" s="117"/>
      <c r="D759" s="117" t="s">
        <v>101</v>
      </c>
      <c r="E759" s="117">
        <v>120</v>
      </c>
      <c r="F759" s="113"/>
      <c r="G759" s="118">
        <v>0</v>
      </c>
      <c r="H759" s="55">
        <f t="shared" si="13"/>
        <v>0</v>
      </c>
    </row>
    <row r="760" spans="1:8">
      <c r="A760" s="114"/>
      <c r="B760" s="116" t="s">
        <v>479</v>
      </c>
      <c r="C760" s="117"/>
      <c r="D760" s="117" t="s">
        <v>101</v>
      </c>
      <c r="E760" s="117">
        <v>14</v>
      </c>
      <c r="F760" s="113"/>
      <c r="G760" s="118">
        <v>0</v>
      </c>
      <c r="H760" s="55">
        <f t="shared" si="13"/>
        <v>0</v>
      </c>
    </row>
    <row r="761" spans="1:8">
      <c r="A761" s="114"/>
      <c r="B761" s="116" t="s">
        <v>480</v>
      </c>
      <c r="C761" s="117"/>
      <c r="D761" s="117" t="s">
        <v>101</v>
      </c>
      <c r="E761" s="117">
        <v>20</v>
      </c>
      <c r="F761" s="113"/>
      <c r="G761" s="118">
        <v>0</v>
      </c>
      <c r="H761" s="55">
        <f t="shared" si="13"/>
        <v>0</v>
      </c>
    </row>
    <row r="762" spans="1:8">
      <c r="A762" s="114"/>
      <c r="B762" s="116" t="s">
        <v>481</v>
      </c>
      <c r="C762" s="117"/>
      <c r="D762" s="117" t="s">
        <v>101</v>
      </c>
      <c r="E762" s="117">
        <v>14</v>
      </c>
      <c r="F762" s="113"/>
      <c r="G762" s="118">
        <v>0</v>
      </c>
      <c r="H762" s="55">
        <f t="shared" si="13"/>
        <v>0</v>
      </c>
    </row>
    <row r="763" spans="1:8">
      <c r="A763" s="114"/>
      <c r="B763" s="116" t="s">
        <v>482</v>
      </c>
      <c r="C763" s="117"/>
      <c r="D763" s="117" t="s">
        <v>101</v>
      </c>
      <c r="E763" s="117">
        <v>10</v>
      </c>
      <c r="F763" s="113"/>
      <c r="G763" s="118">
        <v>0</v>
      </c>
      <c r="H763" s="55">
        <f t="shared" si="13"/>
        <v>0</v>
      </c>
    </row>
    <row r="764" spans="1:8">
      <c r="A764" s="114"/>
      <c r="B764" s="116" t="s">
        <v>483</v>
      </c>
      <c r="C764" s="117"/>
      <c r="D764" s="117" t="s">
        <v>101</v>
      </c>
      <c r="E764" s="117">
        <v>20</v>
      </c>
      <c r="F764" s="113"/>
      <c r="G764" s="118">
        <v>0</v>
      </c>
      <c r="H764" s="55">
        <f t="shared" si="13"/>
        <v>0</v>
      </c>
    </row>
    <row r="765" spans="1:8">
      <c r="A765" s="114"/>
      <c r="B765" s="116" t="s">
        <v>484</v>
      </c>
      <c r="C765" s="117"/>
      <c r="D765" s="117" t="s">
        <v>101</v>
      </c>
      <c r="E765" s="117">
        <v>1</v>
      </c>
      <c r="F765" s="113"/>
      <c r="G765" s="118">
        <v>0</v>
      </c>
      <c r="H765" s="55">
        <f t="shared" si="13"/>
        <v>0</v>
      </c>
    </row>
    <row r="766" spans="1:8">
      <c r="A766" s="114"/>
      <c r="B766" s="116" t="s">
        <v>485</v>
      </c>
      <c r="C766" s="117"/>
      <c r="D766" s="117" t="s">
        <v>101</v>
      </c>
      <c r="E766" s="117">
        <v>1</v>
      </c>
      <c r="F766" s="113"/>
      <c r="G766" s="118">
        <v>0</v>
      </c>
      <c r="H766" s="55">
        <f t="shared" si="13"/>
        <v>0</v>
      </c>
    </row>
    <row r="767" spans="1:8">
      <c r="A767" s="114"/>
      <c r="B767" s="116" t="s">
        <v>486</v>
      </c>
      <c r="C767" s="117"/>
      <c r="D767" s="117" t="s">
        <v>96</v>
      </c>
      <c r="E767" s="117">
        <v>1</v>
      </c>
      <c r="F767" s="113"/>
      <c r="G767" s="118">
        <v>0</v>
      </c>
      <c r="H767" s="55">
        <f t="shared" si="13"/>
        <v>0</v>
      </c>
    </row>
    <row r="768" spans="1:8">
      <c r="A768" s="114"/>
      <c r="B768" s="116" t="s">
        <v>487</v>
      </c>
      <c r="C768" s="117"/>
      <c r="D768" s="117" t="s">
        <v>96</v>
      </c>
      <c r="E768" s="117">
        <v>1</v>
      </c>
      <c r="F768" s="113"/>
      <c r="G768" s="118">
        <v>0</v>
      </c>
      <c r="H768" s="55">
        <f t="shared" si="13"/>
        <v>0</v>
      </c>
    </row>
    <row r="769" spans="1:8">
      <c r="A769" s="114"/>
      <c r="B769" s="116" t="s">
        <v>488</v>
      </c>
      <c r="C769" s="117"/>
      <c r="D769" s="117" t="s">
        <v>96</v>
      </c>
      <c r="E769" s="117">
        <v>1</v>
      </c>
      <c r="F769" s="113"/>
      <c r="G769" s="118">
        <v>0</v>
      </c>
      <c r="H769" s="55">
        <f t="shared" si="13"/>
        <v>0</v>
      </c>
    </row>
    <row r="770" spans="1:8">
      <c r="A770" s="114"/>
      <c r="B770" s="116" t="s">
        <v>1022</v>
      </c>
      <c r="C770" s="117"/>
      <c r="D770" s="117"/>
      <c r="E770" s="117"/>
      <c r="F770" s="113"/>
      <c r="G770" s="119"/>
      <c r="H770" s="55"/>
    </row>
    <row r="771" spans="1:8">
      <c r="A771" s="114"/>
      <c r="B771" s="116" t="s">
        <v>1023</v>
      </c>
      <c r="C771" s="117"/>
      <c r="D771" s="117" t="s">
        <v>120</v>
      </c>
      <c r="E771" s="117">
        <v>30</v>
      </c>
      <c r="F771" s="113"/>
      <c r="G771" s="118">
        <v>0</v>
      </c>
      <c r="H771" s="55">
        <f t="shared" ref="H771:H777" si="14">E771*G771</f>
        <v>0</v>
      </c>
    </row>
    <row r="772" spans="1:8">
      <c r="A772" s="114"/>
      <c r="B772" s="116" t="s">
        <v>489</v>
      </c>
      <c r="C772" s="117"/>
      <c r="D772" s="117" t="s">
        <v>120</v>
      </c>
      <c r="E772" s="117">
        <v>20</v>
      </c>
      <c r="F772" s="113"/>
      <c r="G772" s="118">
        <v>0</v>
      </c>
      <c r="H772" s="55">
        <f t="shared" si="14"/>
        <v>0</v>
      </c>
    </row>
    <row r="773" spans="1:8">
      <c r="A773" s="114"/>
      <c r="B773" s="116" t="s">
        <v>490</v>
      </c>
      <c r="C773" s="117"/>
      <c r="D773" s="117" t="s">
        <v>120</v>
      </c>
      <c r="E773" s="117">
        <v>12</v>
      </c>
      <c r="F773" s="113"/>
      <c r="G773" s="118">
        <v>0</v>
      </c>
      <c r="H773" s="55">
        <f t="shared" si="14"/>
        <v>0</v>
      </c>
    </row>
    <row r="774" spans="1:8">
      <c r="A774" s="114"/>
      <c r="B774" s="116" t="s">
        <v>491</v>
      </c>
      <c r="C774" s="117"/>
      <c r="D774" s="117" t="s">
        <v>120</v>
      </c>
      <c r="E774" s="117">
        <v>15</v>
      </c>
      <c r="F774" s="113"/>
      <c r="G774" s="118">
        <v>0</v>
      </c>
      <c r="H774" s="55">
        <f t="shared" si="14"/>
        <v>0</v>
      </c>
    </row>
    <row r="775" spans="1:8">
      <c r="A775" s="114"/>
      <c r="B775" s="116" t="s">
        <v>492</v>
      </c>
      <c r="C775" s="117"/>
      <c r="D775" s="117" t="s">
        <v>120</v>
      </c>
      <c r="E775" s="117">
        <v>10</v>
      </c>
      <c r="F775" s="113"/>
      <c r="G775" s="118">
        <v>0</v>
      </c>
      <c r="H775" s="55">
        <f t="shared" si="14"/>
        <v>0</v>
      </c>
    </row>
    <row r="776" spans="1:8">
      <c r="A776" s="114"/>
      <c r="B776" s="116" t="s">
        <v>493</v>
      </c>
      <c r="C776" s="117"/>
      <c r="D776" s="117" t="s">
        <v>120</v>
      </c>
      <c r="E776" s="117">
        <v>80</v>
      </c>
      <c r="F776" s="113"/>
      <c r="G776" s="118">
        <v>0</v>
      </c>
      <c r="H776" s="55">
        <f t="shared" si="14"/>
        <v>0</v>
      </c>
    </row>
    <row r="777" spans="1:8">
      <c r="A777" s="114"/>
      <c r="B777" s="116" t="s">
        <v>494</v>
      </c>
      <c r="C777" s="117"/>
      <c r="D777" s="117" t="s">
        <v>120</v>
      </c>
      <c r="E777" s="117">
        <v>45</v>
      </c>
      <c r="F777" s="113"/>
      <c r="G777" s="118">
        <v>0</v>
      </c>
      <c r="H777" s="55">
        <f t="shared" si="14"/>
        <v>0</v>
      </c>
    </row>
    <row r="778" spans="1:8">
      <c r="A778" s="114"/>
      <c r="B778" s="120" t="s">
        <v>495</v>
      </c>
      <c r="C778" s="117"/>
      <c r="D778" s="117"/>
      <c r="E778" s="117"/>
      <c r="F778" s="113"/>
      <c r="G778" s="119"/>
      <c r="H778" s="55"/>
    </row>
    <row r="779" spans="1:8" ht="25.5">
      <c r="A779" s="114"/>
      <c r="B779" s="120" t="s">
        <v>496</v>
      </c>
      <c r="C779" s="117"/>
      <c r="D779" s="117" t="s">
        <v>101</v>
      </c>
      <c r="E779" s="117">
        <v>1</v>
      </c>
      <c r="F779" s="177"/>
      <c r="G779" s="118">
        <v>0</v>
      </c>
      <c r="H779" s="55">
        <f>E779*G779</f>
        <v>0</v>
      </c>
    </row>
    <row r="780" spans="1:8" ht="25.5">
      <c r="A780" s="114"/>
      <c r="B780" s="120" t="s">
        <v>497</v>
      </c>
      <c r="C780" s="117"/>
      <c r="D780" s="117" t="s">
        <v>101</v>
      </c>
      <c r="E780" s="117">
        <v>1</v>
      </c>
      <c r="F780" s="177"/>
      <c r="G780" s="118">
        <v>0</v>
      </c>
      <c r="H780" s="55">
        <f>E780*G780</f>
        <v>0</v>
      </c>
    </row>
    <row r="781" spans="1:8" ht="25.5">
      <c r="A781" s="114"/>
      <c r="B781" s="120" t="s">
        <v>498</v>
      </c>
      <c r="C781" s="117"/>
      <c r="D781" s="117" t="s">
        <v>101</v>
      </c>
      <c r="E781" s="117">
        <f>SUM(E782:E783)</f>
        <v>2</v>
      </c>
      <c r="F781" s="177"/>
      <c r="G781" s="118">
        <v>0</v>
      </c>
      <c r="H781" s="55">
        <f>E781*G781</f>
        <v>0</v>
      </c>
    </row>
    <row r="782" spans="1:8" ht="25.5">
      <c r="A782" s="114"/>
      <c r="B782" s="120" t="s">
        <v>499</v>
      </c>
      <c r="C782" s="117"/>
      <c r="D782" s="117" t="s">
        <v>101</v>
      </c>
      <c r="E782" s="117">
        <v>1</v>
      </c>
      <c r="F782" s="177"/>
      <c r="G782" s="118">
        <v>0</v>
      </c>
      <c r="H782" s="55">
        <f>E782*G782</f>
        <v>0</v>
      </c>
    </row>
    <row r="783" spans="1:8" ht="25.5">
      <c r="A783" s="114"/>
      <c r="B783" s="120" t="s">
        <v>500</v>
      </c>
      <c r="C783" s="117"/>
      <c r="D783" s="117" t="s">
        <v>101</v>
      </c>
      <c r="E783" s="117">
        <v>1</v>
      </c>
      <c r="F783" s="177"/>
      <c r="G783" s="118">
        <v>0</v>
      </c>
      <c r="H783" s="55">
        <f>E783*G783</f>
        <v>0</v>
      </c>
    </row>
    <row r="784" spans="1:8">
      <c r="A784" s="121"/>
      <c r="B784" s="122" t="s">
        <v>501</v>
      </c>
      <c r="C784" s="117"/>
      <c r="D784" s="117"/>
      <c r="E784" s="117"/>
      <c r="F784" s="113"/>
      <c r="G784" s="119"/>
      <c r="H784" s="55"/>
    </row>
    <row r="785" spans="1:8" ht="25.5">
      <c r="A785" s="114"/>
      <c r="B785" s="120" t="s">
        <v>502</v>
      </c>
      <c r="C785" s="117"/>
      <c r="D785" s="117" t="s">
        <v>101</v>
      </c>
      <c r="E785" s="117">
        <v>1</v>
      </c>
      <c r="F785" s="177"/>
      <c r="G785" s="118">
        <v>0</v>
      </c>
      <c r="H785" s="55">
        <f t="shared" ref="H785:H805" si="15">E785*G785</f>
        <v>0</v>
      </c>
    </row>
    <row r="786" spans="1:8" ht="25.5">
      <c r="A786" s="114"/>
      <c r="B786" s="120" t="s">
        <v>503</v>
      </c>
      <c r="C786" s="117"/>
      <c r="D786" s="117" t="s">
        <v>101</v>
      </c>
      <c r="E786" s="117">
        <v>2</v>
      </c>
      <c r="F786" s="177"/>
      <c r="G786" s="118">
        <v>0</v>
      </c>
      <c r="H786" s="55">
        <f t="shared" si="15"/>
        <v>0</v>
      </c>
    </row>
    <row r="787" spans="1:8" ht="25.5">
      <c r="A787" s="114"/>
      <c r="B787" s="120" t="s">
        <v>1024</v>
      </c>
      <c r="C787" s="117"/>
      <c r="D787" s="117" t="s">
        <v>101</v>
      </c>
      <c r="E787" s="117">
        <v>1</v>
      </c>
      <c r="F787" s="177"/>
      <c r="G787" s="118">
        <v>0</v>
      </c>
      <c r="H787" s="55">
        <f t="shared" si="15"/>
        <v>0</v>
      </c>
    </row>
    <row r="788" spans="1:8" ht="25.5">
      <c r="A788" s="114"/>
      <c r="B788" s="120" t="s">
        <v>505</v>
      </c>
      <c r="C788" s="117"/>
      <c r="D788" s="117" t="s">
        <v>101</v>
      </c>
      <c r="E788" s="117">
        <v>1</v>
      </c>
      <c r="F788" s="177"/>
      <c r="G788" s="118">
        <v>0</v>
      </c>
      <c r="H788" s="55">
        <f t="shared" si="15"/>
        <v>0</v>
      </c>
    </row>
    <row r="789" spans="1:8" ht="25.5">
      <c r="A789" s="123"/>
      <c r="B789" s="120" t="s">
        <v>506</v>
      </c>
      <c r="C789" s="117"/>
      <c r="D789" s="117" t="s">
        <v>101</v>
      </c>
      <c r="E789" s="117">
        <v>2</v>
      </c>
      <c r="F789" s="177"/>
      <c r="G789" s="118">
        <v>0</v>
      </c>
      <c r="H789" s="55">
        <f t="shared" si="15"/>
        <v>0</v>
      </c>
    </row>
    <row r="790" spans="1:8" ht="25.5">
      <c r="A790" s="123"/>
      <c r="B790" s="116" t="s">
        <v>505</v>
      </c>
      <c r="C790" s="117"/>
      <c r="D790" s="117" t="s">
        <v>101</v>
      </c>
      <c r="E790" s="117">
        <v>1</v>
      </c>
      <c r="F790" s="177"/>
      <c r="G790" s="118">
        <v>0</v>
      </c>
      <c r="H790" s="55">
        <f t="shared" si="15"/>
        <v>0</v>
      </c>
    </row>
    <row r="791" spans="1:8" ht="25.5">
      <c r="A791" s="124"/>
      <c r="B791" s="120" t="s">
        <v>507</v>
      </c>
      <c r="C791" s="117"/>
      <c r="D791" s="117" t="s">
        <v>101</v>
      </c>
      <c r="E791" s="117">
        <v>3</v>
      </c>
      <c r="F791" s="177"/>
      <c r="G791" s="118">
        <v>0</v>
      </c>
      <c r="H791" s="55">
        <f t="shared" si="15"/>
        <v>0</v>
      </c>
    </row>
    <row r="792" spans="1:8" ht="25.5">
      <c r="A792" s="125"/>
      <c r="B792" s="120" t="s">
        <v>508</v>
      </c>
      <c r="C792" s="117"/>
      <c r="D792" s="117" t="s">
        <v>101</v>
      </c>
      <c r="E792" s="117">
        <v>1</v>
      </c>
      <c r="F792" s="177"/>
      <c r="G792" s="118">
        <v>0</v>
      </c>
      <c r="H792" s="55">
        <f t="shared" si="15"/>
        <v>0</v>
      </c>
    </row>
    <row r="793" spans="1:8" ht="25.5">
      <c r="A793" s="124"/>
      <c r="B793" s="120" t="s">
        <v>509</v>
      </c>
      <c r="C793" s="117"/>
      <c r="D793" s="117" t="s">
        <v>101</v>
      </c>
      <c r="E793" s="117">
        <v>2</v>
      </c>
      <c r="F793" s="177"/>
      <c r="G793" s="118">
        <v>0</v>
      </c>
      <c r="H793" s="55">
        <f t="shared" si="15"/>
        <v>0</v>
      </c>
    </row>
    <row r="794" spans="1:8" ht="25.5">
      <c r="A794" s="124"/>
      <c r="B794" s="120" t="s">
        <v>510</v>
      </c>
      <c r="C794" s="117"/>
      <c r="D794" s="117" t="s">
        <v>101</v>
      </c>
      <c r="E794" s="117">
        <v>2</v>
      </c>
      <c r="F794" s="177"/>
      <c r="G794" s="118">
        <v>0</v>
      </c>
      <c r="H794" s="55">
        <f t="shared" si="15"/>
        <v>0</v>
      </c>
    </row>
    <row r="795" spans="1:8" ht="25.5">
      <c r="A795" s="114"/>
      <c r="B795" s="120" t="s">
        <v>511</v>
      </c>
      <c r="C795" s="117"/>
      <c r="D795" s="117" t="s">
        <v>101</v>
      </c>
      <c r="E795" s="117">
        <v>1</v>
      </c>
      <c r="F795" s="177"/>
      <c r="G795" s="118">
        <v>0</v>
      </c>
      <c r="H795" s="55">
        <f t="shared" si="15"/>
        <v>0</v>
      </c>
    </row>
    <row r="796" spans="1:8">
      <c r="A796" s="114"/>
      <c r="B796" s="120" t="s">
        <v>512</v>
      </c>
      <c r="C796" s="117"/>
      <c r="D796" s="117" t="s">
        <v>101</v>
      </c>
      <c r="E796" s="117">
        <v>4</v>
      </c>
      <c r="F796" s="177"/>
      <c r="G796" s="118">
        <v>0</v>
      </c>
      <c r="H796" s="55">
        <f t="shared" si="15"/>
        <v>0</v>
      </c>
    </row>
    <row r="797" spans="1:8">
      <c r="A797" s="114"/>
      <c r="B797" s="120" t="s">
        <v>513</v>
      </c>
      <c r="C797" s="117"/>
      <c r="D797" s="117" t="s">
        <v>101</v>
      </c>
      <c r="E797" s="117">
        <v>2</v>
      </c>
      <c r="F797" s="177"/>
      <c r="G797" s="118">
        <v>0</v>
      </c>
      <c r="H797" s="55">
        <f t="shared" si="15"/>
        <v>0</v>
      </c>
    </row>
    <row r="798" spans="1:8">
      <c r="A798" s="114"/>
      <c r="B798" s="120" t="s">
        <v>514</v>
      </c>
      <c r="C798" s="117"/>
      <c r="D798" s="117" t="s">
        <v>101</v>
      </c>
      <c r="E798" s="117">
        <v>1</v>
      </c>
      <c r="F798" s="113"/>
      <c r="G798" s="118">
        <v>0</v>
      </c>
      <c r="H798" s="55">
        <f t="shared" si="15"/>
        <v>0</v>
      </c>
    </row>
    <row r="799" spans="1:8" ht="25.5">
      <c r="A799" s="124"/>
      <c r="B799" s="120" t="s">
        <v>515</v>
      </c>
      <c r="C799" s="117"/>
      <c r="D799" s="117" t="s">
        <v>101</v>
      </c>
      <c r="E799" s="117">
        <v>2</v>
      </c>
      <c r="F799" s="177"/>
      <c r="G799" s="118">
        <v>0</v>
      </c>
      <c r="H799" s="55">
        <f t="shared" si="15"/>
        <v>0</v>
      </c>
    </row>
    <row r="800" spans="1:8">
      <c r="A800" s="124"/>
      <c r="B800" s="120" t="s">
        <v>516</v>
      </c>
      <c r="C800" s="117"/>
      <c r="D800" s="117" t="s">
        <v>101</v>
      </c>
      <c r="E800" s="117">
        <v>1</v>
      </c>
      <c r="F800" s="177"/>
      <c r="G800" s="118">
        <v>0</v>
      </c>
      <c r="H800" s="55">
        <f t="shared" si="15"/>
        <v>0</v>
      </c>
    </row>
    <row r="801" spans="1:8" ht="25.5">
      <c r="A801" s="124"/>
      <c r="B801" s="120" t="s">
        <v>517</v>
      </c>
      <c r="C801" s="117"/>
      <c r="D801" s="117" t="s">
        <v>101</v>
      </c>
      <c r="E801" s="117">
        <v>3</v>
      </c>
      <c r="F801" s="177"/>
      <c r="G801" s="118">
        <v>0</v>
      </c>
      <c r="H801" s="55">
        <f t="shared" si="15"/>
        <v>0</v>
      </c>
    </row>
    <row r="802" spans="1:8" ht="25.5">
      <c r="A802" s="124"/>
      <c r="B802" s="120" t="s">
        <v>518</v>
      </c>
      <c r="C802" s="117"/>
      <c r="D802" s="117" t="s">
        <v>101</v>
      </c>
      <c r="E802" s="117">
        <v>1</v>
      </c>
      <c r="F802" s="177"/>
      <c r="G802" s="118">
        <v>0</v>
      </c>
      <c r="H802" s="55">
        <f t="shared" si="15"/>
        <v>0</v>
      </c>
    </row>
    <row r="803" spans="1:8" ht="25.5">
      <c r="A803" s="124"/>
      <c r="B803" s="120" t="s">
        <v>519</v>
      </c>
      <c r="C803" s="117"/>
      <c r="D803" s="117" t="s">
        <v>101</v>
      </c>
      <c r="E803" s="117">
        <v>1</v>
      </c>
      <c r="F803" s="177"/>
      <c r="G803" s="118">
        <v>0</v>
      </c>
      <c r="H803" s="55">
        <f t="shared" si="15"/>
        <v>0</v>
      </c>
    </row>
    <row r="804" spans="1:8" ht="25.5">
      <c r="A804" s="124"/>
      <c r="B804" s="120" t="s">
        <v>1025</v>
      </c>
      <c r="C804" s="117"/>
      <c r="D804" s="117" t="s">
        <v>101</v>
      </c>
      <c r="E804" s="117">
        <v>1</v>
      </c>
      <c r="F804" s="177"/>
      <c r="G804" s="118">
        <v>0</v>
      </c>
      <c r="H804" s="55">
        <f t="shared" si="15"/>
        <v>0</v>
      </c>
    </row>
    <row r="805" spans="1:8" ht="25.5">
      <c r="A805" s="124"/>
      <c r="B805" s="120" t="s">
        <v>1026</v>
      </c>
      <c r="C805" s="117"/>
      <c r="D805" s="117" t="s">
        <v>101</v>
      </c>
      <c r="E805" s="117">
        <v>1</v>
      </c>
      <c r="F805" s="177"/>
      <c r="G805" s="118">
        <v>0</v>
      </c>
      <c r="H805" s="55">
        <f t="shared" si="15"/>
        <v>0</v>
      </c>
    </row>
    <row r="806" spans="1:8">
      <c r="A806" s="124"/>
      <c r="B806" s="120" t="s">
        <v>520</v>
      </c>
      <c r="C806" s="117"/>
      <c r="D806" s="117"/>
      <c r="E806" s="117"/>
      <c r="F806" s="113"/>
      <c r="G806" s="119"/>
      <c r="H806" s="55"/>
    </row>
    <row r="807" spans="1:8">
      <c r="A807" s="124"/>
      <c r="B807" s="120" t="s">
        <v>521</v>
      </c>
      <c r="C807" s="117"/>
      <c r="D807" s="117" t="s">
        <v>96</v>
      </c>
      <c r="E807" s="117">
        <v>1</v>
      </c>
      <c r="F807" s="113"/>
      <c r="G807" s="118">
        <v>0</v>
      </c>
      <c r="H807" s="55">
        <f t="shared" ref="H807:H818" si="16">E807*G807</f>
        <v>0</v>
      </c>
    </row>
    <row r="808" spans="1:8">
      <c r="A808" s="124"/>
      <c r="B808" s="120" t="s">
        <v>522</v>
      </c>
      <c r="C808" s="117"/>
      <c r="D808" s="117" t="s">
        <v>96</v>
      </c>
      <c r="E808" s="117">
        <v>1</v>
      </c>
      <c r="F808" s="113"/>
      <c r="G808" s="118">
        <v>0</v>
      </c>
      <c r="H808" s="55">
        <f t="shared" si="16"/>
        <v>0</v>
      </c>
    </row>
    <row r="809" spans="1:8">
      <c r="A809" s="51"/>
      <c r="B809" s="120" t="s">
        <v>523</v>
      </c>
      <c r="C809" s="117"/>
      <c r="D809" s="117" t="s">
        <v>96</v>
      </c>
      <c r="E809" s="117">
        <v>1</v>
      </c>
      <c r="F809" s="113"/>
      <c r="G809" s="118">
        <v>0</v>
      </c>
      <c r="H809" s="55">
        <f t="shared" si="16"/>
        <v>0</v>
      </c>
    </row>
    <row r="810" spans="1:8" ht="15.75">
      <c r="A810" s="123"/>
      <c r="B810" s="120" t="s">
        <v>524</v>
      </c>
      <c r="C810" s="117"/>
      <c r="D810" s="117" t="s">
        <v>96</v>
      </c>
      <c r="E810" s="117">
        <v>1</v>
      </c>
      <c r="F810" s="113"/>
      <c r="G810" s="118">
        <v>0</v>
      </c>
      <c r="H810" s="55">
        <f t="shared" si="16"/>
        <v>0</v>
      </c>
    </row>
    <row r="811" spans="1:8">
      <c r="A811" s="114"/>
      <c r="B811" s="120" t="s">
        <v>525</v>
      </c>
      <c r="C811" s="117"/>
      <c r="D811" s="117" t="s">
        <v>96</v>
      </c>
      <c r="E811" s="117">
        <v>1</v>
      </c>
      <c r="F811" s="113"/>
      <c r="G811" s="118">
        <v>0</v>
      </c>
      <c r="H811" s="55">
        <f t="shared" si="16"/>
        <v>0</v>
      </c>
    </row>
    <row r="812" spans="1:8">
      <c r="A812" s="125"/>
      <c r="B812" s="120" t="s">
        <v>526</v>
      </c>
      <c r="C812" s="117"/>
      <c r="D812" s="117" t="s">
        <v>96</v>
      </c>
      <c r="E812" s="117">
        <v>1</v>
      </c>
      <c r="F812" s="113"/>
      <c r="G812" s="118">
        <v>0</v>
      </c>
      <c r="H812" s="55">
        <f t="shared" si="16"/>
        <v>0</v>
      </c>
    </row>
    <row r="813" spans="1:8">
      <c r="A813" s="125"/>
      <c r="B813" s="120" t="s">
        <v>527</v>
      </c>
      <c r="C813" s="117"/>
      <c r="D813" s="117" t="s">
        <v>96</v>
      </c>
      <c r="E813" s="117">
        <v>1</v>
      </c>
      <c r="F813" s="113"/>
      <c r="G813" s="118">
        <v>0</v>
      </c>
      <c r="H813" s="55">
        <f t="shared" si="16"/>
        <v>0</v>
      </c>
    </row>
    <row r="814" spans="1:8">
      <c r="A814" s="125"/>
      <c r="B814" s="120" t="s">
        <v>528</v>
      </c>
      <c r="C814" s="117"/>
      <c r="D814" s="117" t="s">
        <v>96</v>
      </c>
      <c r="E814" s="117">
        <v>1</v>
      </c>
      <c r="F814" s="113"/>
      <c r="G814" s="118">
        <v>0</v>
      </c>
      <c r="H814" s="55">
        <f t="shared" si="16"/>
        <v>0</v>
      </c>
    </row>
    <row r="815" spans="1:8">
      <c r="A815" s="125"/>
      <c r="B815" s="120" t="s">
        <v>529</v>
      </c>
      <c r="C815" s="117"/>
      <c r="D815" s="117" t="s">
        <v>96</v>
      </c>
      <c r="E815" s="117">
        <v>1</v>
      </c>
      <c r="F815" s="113"/>
      <c r="G815" s="118">
        <v>0</v>
      </c>
      <c r="H815" s="55">
        <f t="shared" si="16"/>
        <v>0</v>
      </c>
    </row>
    <row r="816" spans="1:8">
      <c r="A816" s="125"/>
      <c r="B816" s="120" t="s">
        <v>530</v>
      </c>
      <c r="C816" s="117"/>
      <c r="D816" s="117" t="s">
        <v>96</v>
      </c>
      <c r="E816" s="117">
        <v>1</v>
      </c>
      <c r="F816" s="113"/>
      <c r="G816" s="118">
        <v>0</v>
      </c>
      <c r="H816" s="55">
        <f t="shared" si="16"/>
        <v>0</v>
      </c>
    </row>
    <row r="817" spans="1:8">
      <c r="A817" s="125"/>
      <c r="B817" s="120" t="s">
        <v>531</v>
      </c>
      <c r="C817" s="117"/>
      <c r="D817" s="117" t="s">
        <v>96</v>
      </c>
      <c r="E817" s="117">
        <v>2</v>
      </c>
      <c r="F817" s="113"/>
      <c r="G817" s="118">
        <v>0</v>
      </c>
      <c r="H817" s="55">
        <f t="shared" si="16"/>
        <v>0</v>
      </c>
    </row>
    <row r="818" spans="1:8">
      <c r="A818" s="125"/>
      <c r="B818" s="120" t="s">
        <v>532</v>
      </c>
      <c r="C818" s="117"/>
      <c r="D818" s="117" t="s">
        <v>96</v>
      </c>
      <c r="E818" s="117">
        <v>1</v>
      </c>
      <c r="F818" s="113"/>
      <c r="G818" s="118">
        <v>0</v>
      </c>
      <c r="H818" s="55">
        <f t="shared" si="16"/>
        <v>0</v>
      </c>
    </row>
    <row r="819" spans="1:8">
      <c r="A819" s="125"/>
      <c r="B819" s="120" t="s">
        <v>533</v>
      </c>
      <c r="C819" s="117"/>
      <c r="D819" s="117"/>
      <c r="E819" s="117"/>
      <c r="F819" s="113"/>
      <c r="G819" s="119"/>
      <c r="H819" s="55"/>
    </row>
    <row r="820" spans="1:8">
      <c r="A820" s="125"/>
      <c r="B820" s="120" t="s">
        <v>523</v>
      </c>
      <c r="C820" s="126"/>
      <c r="D820" s="126" t="s">
        <v>96</v>
      </c>
      <c r="E820" s="127">
        <v>1</v>
      </c>
      <c r="F820" s="113"/>
      <c r="G820" s="118">
        <v>0</v>
      </c>
      <c r="H820" s="55">
        <f>E820*G820</f>
        <v>0</v>
      </c>
    </row>
    <row r="821" spans="1:8">
      <c r="A821" s="125"/>
      <c r="B821" s="128" t="s">
        <v>534</v>
      </c>
      <c r="C821" s="129"/>
      <c r="D821" s="129" t="s">
        <v>96</v>
      </c>
      <c r="E821" s="129">
        <v>1</v>
      </c>
      <c r="F821" s="113"/>
      <c r="G821" s="118">
        <v>0</v>
      </c>
      <c r="H821" s="55">
        <f>E821*G821</f>
        <v>0</v>
      </c>
    </row>
    <row r="822" spans="1:8">
      <c r="A822" s="125"/>
      <c r="B822" s="130" t="str">
        <f>B748&amp;" - komplet"</f>
        <v>Klimatska naprava KN7 kuhinja - komplet</v>
      </c>
      <c r="C822" s="131"/>
      <c r="D822" s="131"/>
      <c r="E822" s="131" t="s">
        <v>20</v>
      </c>
      <c r="F822" s="113"/>
      <c r="G822" s="118">
        <f>SUM(H748:H821)</f>
        <v>0</v>
      </c>
    </row>
    <row r="823" spans="1:8">
      <c r="A823" s="125"/>
      <c r="B823" s="120"/>
      <c r="C823" s="117"/>
      <c r="D823" s="117"/>
      <c r="E823" s="117"/>
      <c r="F823" s="113"/>
      <c r="G823" s="119" t="s">
        <v>20</v>
      </c>
    </row>
    <row r="824" spans="1:8">
      <c r="A824" s="114" t="s">
        <v>1027</v>
      </c>
      <c r="B824" s="115" t="s">
        <v>1028</v>
      </c>
      <c r="C824" s="112"/>
      <c r="D824" s="112"/>
      <c r="E824" s="113"/>
      <c r="F824" s="113"/>
    </row>
    <row r="825" spans="1:8">
      <c r="A825" s="114"/>
      <c r="B825" s="116" t="s">
        <v>468</v>
      </c>
      <c r="C825" s="117"/>
      <c r="D825" s="117"/>
      <c r="E825" s="113"/>
      <c r="F825" s="113"/>
    </row>
    <row r="826" spans="1:8">
      <c r="A826" s="114"/>
      <c r="B826" s="116" t="s">
        <v>469</v>
      </c>
      <c r="C826" s="117"/>
      <c r="D826" s="117" t="s">
        <v>101</v>
      </c>
      <c r="E826" s="117">
        <v>1</v>
      </c>
      <c r="F826" s="113"/>
      <c r="G826" s="118">
        <v>0</v>
      </c>
      <c r="H826" s="55">
        <f t="shared" ref="H826:H845" si="17">E826*G826</f>
        <v>0</v>
      </c>
    </row>
    <row r="827" spans="1:8">
      <c r="A827" s="114"/>
      <c r="B827" s="116" t="s">
        <v>470</v>
      </c>
      <c r="C827" s="117"/>
      <c r="D827" s="117" t="s">
        <v>101</v>
      </c>
      <c r="E827" s="117">
        <v>1</v>
      </c>
      <c r="F827" s="113"/>
      <c r="G827" s="118">
        <v>0</v>
      </c>
      <c r="H827" s="55">
        <f t="shared" si="17"/>
        <v>0</v>
      </c>
    </row>
    <row r="828" spans="1:8">
      <c r="A828" s="114"/>
      <c r="B828" s="116" t="s">
        <v>471</v>
      </c>
      <c r="C828" s="117"/>
      <c r="D828" s="117" t="s">
        <v>101</v>
      </c>
      <c r="E828" s="117">
        <v>1</v>
      </c>
      <c r="F828" s="113"/>
      <c r="G828" s="118">
        <v>0</v>
      </c>
      <c r="H828" s="55">
        <f t="shared" si="17"/>
        <v>0</v>
      </c>
    </row>
    <row r="829" spans="1:8">
      <c r="A829" s="114"/>
      <c r="B829" s="116" t="s">
        <v>472</v>
      </c>
      <c r="C829" s="117"/>
      <c r="D829" s="117" t="s">
        <v>101</v>
      </c>
      <c r="E829" s="117">
        <v>1</v>
      </c>
      <c r="F829" s="113"/>
      <c r="G829" s="118">
        <v>0</v>
      </c>
      <c r="H829" s="55">
        <f t="shared" si="17"/>
        <v>0</v>
      </c>
    </row>
    <row r="830" spans="1:8">
      <c r="A830" s="114"/>
      <c r="B830" s="116" t="s">
        <v>473</v>
      </c>
      <c r="C830" s="117"/>
      <c r="D830" s="117" t="s">
        <v>101</v>
      </c>
      <c r="E830" s="117">
        <v>2</v>
      </c>
      <c r="F830" s="113"/>
      <c r="G830" s="118">
        <v>0</v>
      </c>
      <c r="H830" s="55">
        <f t="shared" si="17"/>
        <v>0</v>
      </c>
    </row>
    <row r="831" spans="1:8">
      <c r="A831" s="114"/>
      <c r="B831" s="116" t="s">
        <v>474</v>
      </c>
      <c r="C831" s="117"/>
      <c r="D831" s="117" t="s">
        <v>101</v>
      </c>
      <c r="E831" s="117">
        <v>1</v>
      </c>
      <c r="F831" s="113"/>
      <c r="G831" s="118">
        <v>0</v>
      </c>
      <c r="H831" s="55">
        <f t="shared" si="17"/>
        <v>0</v>
      </c>
    </row>
    <row r="832" spans="1:8">
      <c r="A832" s="114"/>
      <c r="B832" s="116" t="s">
        <v>475</v>
      </c>
      <c r="C832" s="117"/>
      <c r="D832" s="117" t="s">
        <v>101</v>
      </c>
      <c r="E832" s="117">
        <v>1</v>
      </c>
      <c r="F832" s="113"/>
      <c r="G832" s="118">
        <v>0</v>
      </c>
      <c r="H832" s="55">
        <f t="shared" si="17"/>
        <v>0</v>
      </c>
    </row>
    <row r="833" spans="1:8">
      <c r="A833" s="114"/>
      <c r="B833" s="116" t="s">
        <v>476</v>
      </c>
      <c r="C833" s="117"/>
      <c r="D833" s="117" t="s">
        <v>101</v>
      </c>
      <c r="E833" s="117">
        <v>12</v>
      </c>
      <c r="F833" s="113"/>
      <c r="G833" s="118">
        <v>0</v>
      </c>
      <c r="H833" s="55">
        <f t="shared" si="17"/>
        <v>0</v>
      </c>
    </row>
    <row r="834" spans="1:8">
      <c r="A834" s="114"/>
      <c r="B834" s="116" t="s">
        <v>477</v>
      </c>
      <c r="C834" s="117"/>
      <c r="D834" s="117" t="s">
        <v>101</v>
      </c>
      <c r="E834" s="117">
        <v>50</v>
      </c>
      <c r="F834" s="113"/>
      <c r="G834" s="118">
        <v>0</v>
      </c>
      <c r="H834" s="55">
        <f t="shared" si="17"/>
        <v>0</v>
      </c>
    </row>
    <row r="835" spans="1:8">
      <c r="A835" s="114"/>
      <c r="B835" s="116" t="s">
        <v>478</v>
      </c>
      <c r="C835" s="117"/>
      <c r="D835" s="117" t="s">
        <v>101</v>
      </c>
      <c r="E835" s="117">
        <v>120</v>
      </c>
      <c r="F835" s="113"/>
      <c r="G835" s="118">
        <v>0</v>
      </c>
      <c r="H835" s="55">
        <f t="shared" si="17"/>
        <v>0</v>
      </c>
    </row>
    <row r="836" spans="1:8">
      <c r="A836" s="114"/>
      <c r="B836" s="116" t="s">
        <v>479</v>
      </c>
      <c r="C836" s="117"/>
      <c r="D836" s="117" t="s">
        <v>101</v>
      </c>
      <c r="E836" s="117">
        <v>14</v>
      </c>
      <c r="F836" s="113"/>
      <c r="G836" s="118">
        <v>0</v>
      </c>
      <c r="H836" s="55">
        <f t="shared" si="17"/>
        <v>0</v>
      </c>
    </row>
    <row r="837" spans="1:8">
      <c r="A837" s="114"/>
      <c r="B837" s="116" t="s">
        <v>480</v>
      </c>
      <c r="C837" s="117"/>
      <c r="D837" s="117" t="s">
        <v>101</v>
      </c>
      <c r="E837" s="117">
        <v>20</v>
      </c>
      <c r="F837" s="113"/>
      <c r="G837" s="118">
        <v>0</v>
      </c>
      <c r="H837" s="55">
        <f t="shared" si="17"/>
        <v>0</v>
      </c>
    </row>
    <row r="838" spans="1:8">
      <c r="A838" s="114"/>
      <c r="B838" s="116" t="s">
        <v>481</v>
      </c>
      <c r="C838" s="117"/>
      <c r="D838" s="117" t="s">
        <v>101</v>
      </c>
      <c r="E838" s="117">
        <v>14</v>
      </c>
      <c r="F838" s="113"/>
      <c r="G838" s="118">
        <v>0</v>
      </c>
      <c r="H838" s="55">
        <f t="shared" si="17"/>
        <v>0</v>
      </c>
    </row>
    <row r="839" spans="1:8">
      <c r="A839" s="114"/>
      <c r="B839" s="116" t="s">
        <v>482</v>
      </c>
      <c r="C839" s="117"/>
      <c r="D839" s="117" t="s">
        <v>101</v>
      </c>
      <c r="E839" s="117">
        <v>10</v>
      </c>
      <c r="F839" s="113"/>
      <c r="G839" s="118">
        <v>0</v>
      </c>
      <c r="H839" s="55">
        <f t="shared" si="17"/>
        <v>0</v>
      </c>
    </row>
    <row r="840" spans="1:8">
      <c r="A840" s="114"/>
      <c r="B840" s="116" t="s">
        <v>483</v>
      </c>
      <c r="C840" s="117"/>
      <c r="D840" s="117" t="s">
        <v>101</v>
      </c>
      <c r="E840" s="117">
        <v>20</v>
      </c>
      <c r="F840" s="113"/>
      <c r="G840" s="118">
        <v>0</v>
      </c>
      <c r="H840" s="55">
        <f t="shared" si="17"/>
        <v>0</v>
      </c>
    </row>
    <row r="841" spans="1:8">
      <c r="A841" s="114"/>
      <c r="B841" s="116" t="s">
        <v>484</v>
      </c>
      <c r="C841" s="117"/>
      <c r="D841" s="117" t="s">
        <v>101</v>
      </c>
      <c r="E841" s="117">
        <v>1</v>
      </c>
      <c r="F841" s="113"/>
      <c r="G841" s="118">
        <v>0</v>
      </c>
      <c r="H841" s="55">
        <f t="shared" si="17"/>
        <v>0</v>
      </c>
    </row>
    <row r="842" spans="1:8">
      <c r="A842" s="114"/>
      <c r="B842" s="116" t="s">
        <v>485</v>
      </c>
      <c r="C842" s="117"/>
      <c r="D842" s="117" t="s">
        <v>101</v>
      </c>
      <c r="E842" s="117">
        <v>1</v>
      </c>
      <c r="F842" s="113"/>
      <c r="G842" s="118">
        <v>0</v>
      </c>
      <c r="H842" s="55">
        <f t="shared" si="17"/>
        <v>0</v>
      </c>
    </row>
    <row r="843" spans="1:8">
      <c r="A843" s="114"/>
      <c r="B843" s="116" t="s">
        <v>486</v>
      </c>
      <c r="C843" s="117"/>
      <c r="D843" s="117" t="s">
        <v>96</v>
      </c>
      <c r="E843" s="117">
        <v>1</v>
      </c>
      <c r="F843" s="113"/>
      <c r="G843" s="118">
        <v>0</v>
      </c>
      <c r="H843" s="55">
        <f t="shared" si="17"/>
        <v>0</v>
      </c>
    </row>
    <row r="844" spans="1:8">
      <c r="A844" s="114"/>
      <c r="B844" s="116" t="s">
        <v>487</v>
      </c>
      <c r="C844" s="117"/>
      <c r="D844" s="117" t="s">
        <v>96</v>
      </c>
      <c r="E844" s="117">
        <v>1</v>
      </c>
      <c r="F844" s="113"/>
      <c r="G844" s="118">
        <v>0</v>
      </c>
      <c r="H844" s="55">
        <f t="shared" si="17"/>
        <v>0</v>
      </c>
    </row>
    <row r="845" spans="1:8">
      <c r="A845" s="114"/>
      <c r="B845" s="116" t="s">
        <v>488</v>
      </c>
      <c r="C845" s="117"/>
      <c r="D845" s="117" t="s">
        <v>96</v>
      </c>
      <c r="E845" s="117">
        <v>1</v>
      </c>
      <c r="F845" s="113"/>
      <c r="G845" s="118">
        <v>0</v>
      </c>
      <c r="H845" s="55">
        <f t="shared" si="17"/>
        <v>0</v>
      </c>
    </row>
    <row r="846" spans="1:8">
      <c r="A846" s="114"/>
      <c r="B846" s="116" t="s">
        <v>1029</v>
      </c>
      <c r="C846" s="117"/>
      <c r="D846" s="117"/>
      <c r="E846" s="117"/>
      <c r="F846" s="113"/>
      <c r="G846" s="119"/>
      <c r="H846" s="55"/>
    </row>
    <row r="847" spans="1:8">
      <c r="A847" s="114"/>
      <c r="B847" s="116" t="s">
        <v>1023</v>
      </c>
      <c r="C847" s="117"/>
      <c r="D847" s="117" t="s">
        <v>120</v>
      </c>
      <c r="E847" s="117">
        <v>30</v>
      </c>
      <c r="F847" s="113"/>
      <c r="G847" s="118">
        <v>0</v>
      </c>
      <c r="H847" s="55">
        <f t="shared" ref="H847:H853" si="18">E847*G847</f>
        <v>0</v>
      </c>
    </row>
    <row r="848" spans="1:8">
      <c r="A848" s="114"/>
      <c r="B848" s="116" t="s">
        <v>489</v>
      </c>
      <c r="C848" s="117"/>
      <c r="D848" s="117" t="s">
        <v>120</v>
      </c>
      <c r="E848" s="117">
        <v>20</v>
      </c>
      <c r="F848" s="113"/>
      <c r="G848" s="118">
        <v>0</v>
      </c>
      <c r="H848" s="55">
        <f t="shared" si="18"/>
        <v>0</v>
      </c>
    </row>
    <row r="849" spans="1:8">
      <c r="A849" s="114"/>
      <c r="B849" s="116" t="s">
        <v>490</v>
      </c>
      <c r="C849" s="117"/>
      <c r="D849" s="117" t="s">
        <v>120</v>
      </c>
      <c r="E849" s="117">
        <v>12</v>
      </c>
      <c r="F849" s="113"/>
      <c r="G849" s="118">
        <v>0</v>
      </c>
      <c r="H849" s="55">
        <f t="shared" si="18"/>
        <v>0</v>
      </c>
    </row>
    <row r="850" spans="1:8">
      <c r="A850" s="114"/>
      <c r="B850" s="116" t="s">
        <v>491</v>
      </c>
      <c r="C850" s="117"/>
      <c r="D850" s="117" t="s">
        <v>120</v>
      </c>
      <c r="E850" s="117">
        <v>15</v>
      </c>
      <c r="F850" s="113"/>
      <c r="G850" s="118">
        <v>0</v>
      </c>
      <c r="H850" s="55">
        <f t="shared" si="18"/>
        <v>0</v>
      </c>
    </row>
    <row r="851" spans="1:8">
      <c r="A851" s="114"/>
      <c r="B851" s="116" t="s">
        <v>492</v>
      </c>
      <c r="C851" s="117"/>
      <c r="D851" s="117" t="s">
        <v>120</v>
      </c>
      <c r="E851" s="117">
        <v>10</v>
      </c>
      <c r="F851" s="113"/>
      <c r="G851" s="118">
        <v>0</v>
      </c>
      <c r="H851" s="55">
        <f t="shared" si="18"/>
        <v>0</v>
      </c>
    </row>
    <row r="852" spans="1:8">
      <c r="A852" s="114"/>
      <c r="B852" s="116" t="s">
        <v>493</v>
      </c>
      <c r="C852" s="117"/>
      <c r="D852" s="117" t="s">
        <v>120</v>
      </c>
      <c r="E852" s="117">
        <v>80</v>
      </c>
      <c r="F852" s="113"/>
      <c r="G852" s="118">
        <v>0</v>
      </c>
      <c r="H852" s="55">
        <f t="shared" si="18"/>
        <v>0</v>
      </c>
    </row>
    <row r="853" spans="1:8">
      <c r="A853" s="114"/>
      <c r="B853" s="116" t="s">
        <v>494</v>
      </c>
      <c r="C853" s="117"/>
      <c r="D853" s="117" t="s">
        <v>120</v>
      </c>
      <c r="E853" s="117">
        <v>45</v>
      </c>
      <c r="F853" s="113"/>
      <c r="G853" s="118">
        <v>0</v>
      </c>
      <c r="H853" s="55">
        <f t="shared" si="18"/>
        <v>0</v>
      </c>
    </row>
    <row r="854" spans="1:8">
      <c r="A854" s="114"/>
      <c r="B854" s="120" t="s">
        <v>495</v>
      </c>
      <c r="C854" s="117"/>
      <c r="D854" s="117"/>
      <c r="E854" s="117"/>
      <c r="F854" s="113"/>
      <c r="G854" s="119"/>
      <c r="H854" s="55"/>
    </row>
    <row r="855" spans="1:8" ht="25.5">
      <c r="A855" s="114"/>
      <c r="B855" s="120" t="s">
        <v>496</v>
      </c>
      <c r="C855" s="117"/>
      <c r="D855" s="117" t="s">
        <v>101</v>
      </c>
      <c r="E855" s="117">
        <v>1</v>
      </c>
      <c r="F855" s="177"/>
      <c r="G855" s="118">
        <v>0</v>
      </c>
      <c r="H855" s="55">
        <f>E855*G855</f>
        <v>0</v>
      </c>
    </row>
    <row r="856" spans="1:8" ht="25.5">
      <c r="A856" s="114"/>
      <c r="B856" s="120" t="s">
        <v>497</v>
      </c>
      <c r="C856" s="117"/>
      <c r="D856" s="117" t="s">
        <v>101</v>
      </c>
      <c r="E856" s="117">
        <v>1</v>
      </c>
      <c r="F856" s="177"/>
      <c r="G856" s="118">
        <v>0</v>
      </c>
      <c r="H856" s="55">
        <f>E856*G856</f>
        <v>0</v>
      </c>
    </row>
    <row r="857" spans="1:8" ht="25.5">
      <c r="A857" s="114"/>
      <c r="B857" s="120" t="s">
        <v>498</v>
      </c>
      <c r="C857" s="117"/>
      <c r="D857" s="117" t="s">
        <v>101</v>
      </c>
      <c r="E857" s="117">
        <f>SUM(E858:E859)</f>
        <v>2</v>
      </c>
      <c r="F857" s="177"/>
      <c r="G857" s="118">
        <v>0</v>
      </c>
      <c r="H857" s="55">
        <f>E857*G857</f>
        <v>0</v>
      </c>
    </row>
    <row r="858" spans="1:8" ht="25.5">
      <c r="A858" s="114"/>
      <c r="B858" s="120" t="s">
        <v>499</v>
      </c>
      <c r="C858" s="117"/>
      <c r="D858" s="117" t="s">
        <v>101</v>
      </c>
      <c r="E858" s="117">
        <v>1</v>
      </c>
      <c r="F858" s="177"/>
      <c r="G858" s="118">
        <v>0</v>
      </c>
      <c r="H858" s="55">
        <f>E858*G858</f>
        <v>0</v>
      </c>
    </row>
    <row r="859" spans="1:8" ht="25.5">
      <c r="A859" s="114"/>
      <c r="B859" s="120" t="s">
        <v>500</v>
      </c>
      <c r="C859" s="117"/>
      <c r="D859" s="117" t="s">
        <v>101</v>
      </c>
      <c r="E859" s="117">
        <v>1</v>
      </c>
      <c r="F859" s="177"/>
      <c r="G859" s="118">
        <v>0</v>
      </c>
      <c r="H859" s="55">
        <f>E859*G859</f>
        <v>0</v>
      </c>
    </row>
    <row r="860" spans="1:8">
      <c r="A860" s="121"/>
      <c r="B860" s="122" t="s">
        <v>501</v>
      </c>
      <c r="C860" s="117"/>
      <c r="D860" s="117"/>
      <c r="E860" s="117"/>
      <c r="F860" s="113"/>
      <c r="G860" s="119"/>
      <c r="H860" s="55"/>
    </row>
    <row r="861" spans="1:8" ht="25.5">
      <c r="A861" s="114"/>
      <c r="B861" s="120" t="s">
        <v>502</v>
      </c>
      <c r="C861" s="117"/>
      <c r="D861" s="117" t="s">
        <v>101</v>
      </c>
      <c r="E861" s="117">
        <v>1</v>
      </c>
      <c r="F861" s="177"/>
      <c r="G861" s="118">
        <v>0</v>
      </c>
      <c r="H861" s="55">
        <f t="shared" ref="H861:H880" si="19">E861*G861</f>
        <v>0</v>
      </c>
    </row>
    <row r="862" spans="1:8" ht="25.5">
      <c r="A862" s="114"/>
      <c r="B862" s="120" t="s">
        <v>503</v>
      </c>
      <c r="C862" s="117"/>
      <c r="D862" s="117" t="s">
        <v>101</v>
      </c>
      <c r="E862" s="117">
        <v>2</v>
      </c>
      <c r="F862" s="177"/>
      <c r="G862" s="118">
        <v>0</v>
      </c>
      <c r="H862" s="55">
        <f t="shared" si="19"/>
        <v>0</v>
      </c>
    </row>
    <row r="863" spans="1:8" ht="25.5">
      <c r="A863" s="114"/>
      <c r="B863" s="120" t="s">
        <v>1024</v>
      </c>
      <c r="C863" s="117"/>
      <c r="D863" s="117" t="s">
        <v>101</v>
      </c>
      <c r="E863" s="117">
        <v>1</v>
      </c>
      <c r="F863" s="177"/>
      <c r="G863" s="118">
        <v>0</v>
      </c>
      <c r="H863" s="55">
        <f t="shared" si="19"/>
        <v>0</v>
      </c>
    </row>
    <row r="864" spans="1:8" ht="25.5">
      <c r="A864" s="114"/>
      <c r="B864" s="120" t="s">
        <v>505</v>
      </c>
      <c r="C864" s="117"/>
      <c r="D864" s="117" t="s">
        <v>101</v>
      </c>
      <c r="E864" s="117">
        <v>1</v>
      </c>
      <c r="F864" s="177"/>
      <c r="G864" s="118">
        <v>0</v>
      </c>
      <c r="H864" s="55">
        <f t="shared" si="19"/>
        <v>0</v>
      </c>
    </row>
    <row r="865" spans="1:8" ht="25.5">
      <c r="A865" s="123"/>
      <c r="B865" s="120" t="s">
        <v>506</v>
      </c>
      <c r="C865" s="117"/>
      <c r="D865" s="117" t="s">
        <v>101</v>
      </c>
      <c r="E865" s="117">
        <v>2</v>
      </c>
      <c r="F865" s="177"/>
      <c r="G865" s="118">
        <v>0</v>
      </c>
      <c r="H865" s="55">
        <f t="shared" si="19"/>
        <v>0</v>
      </c>
    </row>
    <row r="866" spans="1:8" ht="25.5">
      <c r="A866" s="124"/>
      <c r="B866" s="120" t="s">
        <v>507</v>
      </c>
      <c r="C866" s="117"/>
      <c r="D866" s="117" t="s">
        <v>101</v>
      </c>
      <c r="E866" s="117">
        <v>3</v>
      </c>
      <c r="F866" s="177"/>
      <c r="G866" s="118">
        <v>0</v>
      </c>
      <c r="H866" s="55">
        <f t="shared" si="19"/>
        <v>0</v>
      </c>
    </row>
    <row r="867" spans="1:8" ht="25.5">
      <c r="A867" s="125"/>
      <c r="B867" s="120" t="s">
        <v>508</v>
      </c>
      <c r="C867" s="117"/>
      <c r="D867" s="117" t="s">
        <v>101</v>
      </c>
      <c r="E867" s="117">
        <v>1</v>
      </c>
      <c r="F867" s="177"/>
      <c r="G867" s="118">
        <v>0</v>
      </c>
      <c r="H867" s="55">
        <f t="shared" si="19"/>
        <v>0</v>
      </c>
    </row>
    <row r="868" spans="1:8" ht="25.5">
      <c r="A868" s="124"/>
      <c r="B868" s="120" t="s">
        <v>509</v>
      </c>
      <c r="C868" s="117"/>
      <c r="D868" s="117" t="s">
        <v>101</v>
      </c>
      <c r="E868" s="117">
        <v>2</v>
      </c>
      <c r="F868" s="177"/>
      <c r="G868" s="118">
        <v>0</v>
      </c>
      <c r="H868" s="55">
        <f t="shared" si="19"/>
        <v>0</v>
      </c>
    </row>
    <row r="869" spans="1:8" ht="25.5">
      <c r="A869" s="124"/>
      <c r="B869" s="120" t="s">
        <v>510</v>
      </c>
      <c r="C869" s="117"/>
      <c r="D869" s="117" t="s">
        <v>101</v>
      </c>
      <c r="E869" s="117">
        <v>2</v>
      </c>
      <c r="F869" s="177"/>
      <c r="G869" s="118">
        <v>0</v>
      </c>
      <c r="H869" s="55">
        <f t="shared" si="19"/>
        <v>0</v>
      </c>
    </row>
    <row r="870" spans="1:8" ht="25.5">
      <c r="A870" s="114"/>
      <c r="B870" s="120" t="s">
        <v>511</v>
      </c>
      <c r="C870" s="117"/>
      <c r="D870" s="117" t="s">
        <v>101</v>
      </c>
      <c r="E870" s="117">
        <v>1</v>
      </c>
      <c r="F870" s="177"/>
      <c r="G870" s="118">
        <v>0</v>
      </c>
      <c r="H870" s="55">
        <f t="shared" si="19"/>
        <v>0</v>
      </c>
    </row>
    <row r="871" spans="1:8">
      <c r="A871" s="114"/>
      <c r="B871" s="120" t="s">
        <v>512</v>
      </c>
      <c r="C871" s="117"/>
      <c r="D871" s="117" t="s">
        <v>101</v>
      </c>
      <c r="E871" s="117">
        <v>4</v>
      </c>
      <c r="F871" s="177"/>
      <c r="G871" s="118">
        <v>0</v>
      </c>
      <c r="H871" s="55">
        <f t="shared" si="19"/>
        <v>0</v>
      </c>
    </row>
    <row r="872" spans="1:8">
      <c r="A872" s="114"/>
      <c r="B872" s="120" t="s">
        <v>513</v>
      </c>
      <c r="C872" s="117"/>
      <c r="D872" s="117" t="s">
        <v>101</v>
      </c>
      <c r="E872" s="117">
        <v>2</v>
      </c>
      <c r="F872" s="177"/>
      <c r="G872" s="118">
        <v>0</v>
      </c>
      <c r="H872" s="55">
        <f t="shared" si="19"/>
        <v>0</v>
      </c>
    </row>
    <row r="873" spans="1:8">
      <c r="A873" s="114"/>
      <c r="B873" s="120" t="s">
        <v>514</v>
      </c>
      <c r="C873" s="117"/>
      <c r="D873" s="117" t="s">
        <v>101</v>
      </c>
      <c r="E873" s="117">
        <v>1</v>
      </c>
      <c r="F873" s="113"/>
      <c r="G873" s="118">
        <v>0</v>
      </c>
      <c r="H873" s="55">
        <f t="shared" si="19"/>
        <v>0</v>
      </c>
    </row>
    <row r="874" spans="1:8" ht="25.5">
      <c r="A874" s="124"/>
      <c r="B874" s="120" t="s">
        <v>515</v>
      </c>
      <c r="C874" s="117"/>
      <c r="D874" s="117" t="s">
        <v>101</v>
      </c>
      <c r="E874" s="117">
        <v>2</v>
      </c>
      <c r="F874" s="177"/>
      <c r="G874" s="118">
        <v>0</v>
      </c>
      <c r="H874" s="55">
        <f t="shared" si="19"/>
        <v>0</v>
      </c>
    </row>
    <row r="875" spans="1:8">
      <c r="A875" s="124"/>
      <c r="B875" s="120" t="s">
        <v>516</v>
      </c>
      <c r="C875" s="117"/>
      <c r="D875" s="117" t="s">
        <v>101</v>
      </c>
      <c r="E875" s="117">
        <v>1</v>
      </c>
      <c r="F875" s="177"/>
      <c r="G875" s="118">
        <v>0</v>
      </c>
      <c r="H875" s="55">
        <f t="shared" si="19"/>
        <v>0</v>
      </c>
    </row>
    <row r="876" spans="1:8" ht="25.5">
      <c r="A876" s="124"/>
      <c r="B876" s="120" t="s">
        <v>517</v>
      </c>
      <c r="C876" s="117"/>
      <c r="D876" s="117" t="s">
        <v>101</v>
      </c>
      <c r="E876" s="117">
        <v>3</v>
      </c>
      <c r="F876" s="177"/>
      <c r="G876" s="118">
        <v>0</v>
      </c>
      <c r="H876" s="55">
        <f t="shared" si="19"/>
        <v>0</v>
      </c>
    </row>
    <row r="877" spans="1:8" ht="25.5">
      <c r="A877" s="124"/>
      <c r="B877" s="120" t="s">
        <v>518</v>
      </c>
      <c r="C877" s="117"/>
      <c r="D877" s="117" t="s">
        <v>101</v>
      </c>
      <c r="E877" s="117">
        <v>1</v>
      </c>
      <c r="F877" s="177"/>
      <c r="G877" s="118">
        <v>0</v>
      </c>
      <c r="H877" s="55">
        <f t="shared" si="19"/>
        <v>0</v>
      </c>
    </row>
    <row r="878" spans="1:8" ht="25.5">
      <c r="A878" s="124"/>
      <c r="B878" s="120" t="s">
        <v>519</v>
      </c>
      <c r="C878" s="117"/>
      <c r="D878" s="117" t="s">
        <v>101</v>
      </c>
      <c r="E878" s="117">
        <v>1</v>
      </c>
      <c r="F878" s="177"/>
      <c r="G878" s="118">
        <v>0</v>
      </c>
      <c r="H878" s="55">
        <f t="shared" si="19"/>
        <v>0</v>
      </c>
    </row>
    <row r="879" spans="1:8" ht="25.5">
      <c r="A879" s="124"/>
      <c r="B879" s="120" t="s">
        <v>1030</v>
      </c>
      <c r="C879" s="117"/>
      <c r="D879" s="117" t="s">
        <v>101</v>
      </c>
      <c r="E879" s="117">
        <v>1</v>
      </c>
      <c r="F879" s="177"/>
      <c r="G879" s="118">
        <v>0</v>
      </c>
      <c r="H879" s="55">
        <f t="shared" si="19"/>
        <v>0</v>
      </c>
    </row>
    <row r="880" spans="1:8" ht="25.5">
      <c r="A880" s="124"/>
      <c r="B880" s="120" t="s">
        <v>1031</v>
      </c>
      <c r="C880" s="117"/>
      <c r="D880" s="117" t="s">
        <v>101</v>
      </c>
      <c r="E880" s="117">
        <v>1</v>
      </c>
      <c r="F880" s="177"/>
      <c r="G880" s="118">
        <v>0</v>
      </c>
      <c r="H880" s="55">
        <f t="shared" si="19"/>
        <v>0</v>
      </c>
    </row>
    <row r="881" spans="1:8">
      <c r="A881" s="124"/>
      <c r="B881" s="120" t="s">
        <v>520</v>
      </c>
      <c r="C881" s="117"/>
      <c r="D881" s="117"/>
      <c r="E881" s="117"/>
      <c r="F881" s="113"/>
      <c r="G881" s="118"/>
      <c r="H881" s="55"/>
    </row>
    <row r="882" spans="1:8">
      <c r="A882" s="124"/>
      <c r="B882" s="120" t="s">
        <v>521</v>
      </c>
      <c r="C882" s="117"/>
      <c r="D882" s="117" t="s">
        <v>96</v>
      </c>
      <c r="E882" s="117">
        <v>1</v>
      </c>
      <c r="F882" s="113"/>
      <c r="G882" s="118">
        <v>0</v>
      </c>
      <c r="H882" s="55">
        <f t="shared" ref="H882:H893" si="20">E882*G882</f>
        <v>0</v>
      </c>
    </row>
    <row r="883" spans="1:8">
      <c r="A883" s="124"/>
      <c r="B883" s="120" t="s">
        <v>522</v>
      </c>
      <c r="C883" s="117"/>
      <c r="D883" s="117" t="s">
        <v>96</v>
      </c>
      <c r="E883" s="117">
        <v>1</v>
      </c>
      <c r="F883" s="113"/>
      <c r="G883" s="118">
        <v>0</v>
      </c>
      <c r="H883" s="55">
        <f t="shared" si="20"/>
        <v>0</v>
      </c>
    </row>
    <row r="884" spans="1:8">
      <c r="A884" s="51"/>
      <c r="B884" s="120" t="s">
        <v>523</v>
      </c>
      <c r="C884" s="117"/>
      <c r="D884" s="117" t="s">
        <v>96</v>
      </c>
      <c r="E884" s="117">
        <v>1</v>
      </c>
      <c r="F884" s="113"/>
      <c r="G884" s="118">
        <v>0</v>
      </c>
      <c r="H884" s="55">
        <f t="shared" si="20"/>
        <v>0</v>
      </c>
    </row>
    <row r="885" spans="1:8" ht="15.75">
      <c r="A885" s="123"/>
      <c r="B885" s="120" t="s">
        <v>524</v>
      </c>
      <c r="C885" s="117"/>
      <c r="D885" s="117" t="s">
        <v>96</v>
      </c>
      <c r="E885" s="117">
        <v>1</v>
      </c>
      <c r="F885" s="113"/>
      <c r="G885" s="118">
        <v>0</v>
      </c>
      <c r="H885" s="55">
        <f t="shared" si="20"/>
        <v>0</v>
      </c>
    </row>
    <row r="886" spans="1:8">
      <c r="A886" s="114"/>
      <c r="B886" s="120" t="s">
        <v>525</v>
      </c>
      <c r="C886" s="117"/>
      <c r="D886" s="117" t="s">
        <v>96</v>
      </c>
      <c r="E886" s="117">
        <v>1</v>
      </c>
      <c r="F886" s="113"/>
      <c r="G886" s="118">
        <v>0</v>
      </c>
      <c r="H886" s="55">
        <f t="shared" si="20"/>
        <v>0</v>
      </c>
    </row>
    <row r="887" spans="1:8">
      <c r="A887" s="125"/>
      <c r="B887" s="120" t="s">
        <v>526</v>
      </c>
      <c r="C887" s="117"/>
      <c r="D887" s="117" t="s">
        <v>96</v>
      </c>
      <c r="E887" s="117">
        <v>1</v>
      </c>
      <c r="F887" s="113"/>
      <c r="G887" s="118">
        <v>0</v>
      </c>
      <c r="H887" s="55">
        <f t="shared" si="20"/>
        <v>0</v>
      </c>
    </row>
    <row r="888" spans="1:8">
      <c r="A888" s="125"/>
      <c r="B888" s="120" t="s">
        <v>527</v>
      </c>
      <c r="C888" s="117"/>
      <c r="D888" s="117" t="s">
        <v>96</v>
      </c>
      <c r="E888" s="117">
        <v>1</v>
      </c>
      <c r="F888" s="113"/>
      <c r="G888" s="118">
        <v>0</v>
      </c>
      <c r="H888" s="55">
        <f t="shared" si="20"/>
        <v>0</v>
      </c>
    </row>
    <row r="889" spans="1:8">
      <c r="A889" s="125"/>
      <c r="B889" s="120" t="s">
        <v>528</v>
      </c>
      <c r="C889" s="117"/>
      <c r="D889" s="117" t="s">
        <v>96</v>
      </c>
      <c r="E889" s="117">
        <v>1</v>
      </c>
      <c r="F889" s="113"/>
      <c r="G889" s="118">
        <v>0</v>
      </c>
      <c r="H889" s="55">
        <f t="shared" si="20"/>
        <v>0</v>
      </c>
    </row>
    <row r="890" spans="1:8">
      <c r="A890" s="125"/>
      <c r="B890" s="120" t="s">
        <v>529</v>
      </c>
      <c r="C890" s="117"/>
      <c r="D890" s="117" t="s">
        <v>96</v>
      </c>
      <c r="E890" s="117">
        <v>1</v>
      </c>
      <c r="F890" s="113"/>
      <c r="G890" s="118">
        <v>0</v>
      </c>
      <c r="H890" s="55">
        <f t="shared" si="20"/>
        <v>0</v>
      </c>
    </row>
    <row r="891" spans="1:8">
      <c r="A891" s="125"/>
      <c r="B891" s="120" t="s">
        <v>530</v>
      </c>
      <c r="C891" s="117"/>
      <c r="D891" s="117" t="s">
        <v>96</v>
      </c>
      <c r="E891" s="117">
        <v>1</v>
      </c>
      <c r="F891" s="113"/>
      <c r="G891" s="118">
        <v>0</v>
      </c>
      <c r="H891" s="55">
        <f t="shared" si="20"/>
        <v>0</v>
      </c>
    </row>
    <row r="892" spans="1:8">
      <c r="A892" s="125"/>
      <c r="B892" s="120" t="s">
        <v>531</v>
      </c>
      <c r="C892" s="117"/>
      <c r="D892" s="117" t="s">
        <v>96</v>
      </c>
      <c r="E892" s="117">
        <v>2</v>
      </c>
      <c r="F892" s="113"/>
      <c r="G892" s="118">
        <v>0</v>
      </c>
      <c r="H892" s="55">
        <f t="shared" si="20"/>
        <v>0</v>
      </c>
    </row>
    <row r="893" spans="1:8">
      <c r="A893" s="125"/>
      <c r="B893" s="120" t="s">
        <v>532</v>
      </c>
      <c r="C893" s="117"/>
      <c r="D893" s="117" t="s">
        <v>96</v>
      </c>
      <c r="E893" s="117">
        <v>1</v>
      </c>
      <c r="F893" s="113"/>
      <c r="G893" s="118">
        <v>0</v>
      </c>
      <c r="H893" s="55">
        <f t="shared" si="20"/>
        <v>0</v>
      </c>
    </row>
    <row r="894" spans="1:8">
      <c r="A894" s="125"/>
      <c r="B894" s="120" t="s">
        <v>533</v>
      </c>
      <c r="C894" s="117"/>
      <c r="D894" s="117"/>
      <c r="E894" s="117"/>
      <c r="F894" s="113"/>
      <c r="G894" s="119"/>
      <c r="H894" s="55"/>
    </row>
    <row r="895" spans="1:8">
      <c r="A895" s="125"/>
      <c r="B895" s="120" t="s">
        <v>523</v>
      </c>
      <c r="C895" s="126"/>
      <c r="D895" s="126" t="s">
        <v>96</v>
      </c>
      <c r="E895" s="127">
        <v>1</v>
      </c>
      <c r="F895" s="113"/>
      <c r="G895" s="118">
        <v>0</v>
      </c>
      <c r="H895" s="55">
        <f>E895*G895</f>
        <v>0</v>
      </c>
    </row>
    <row r="896" spans="1:8">
      <c r="A896" s="125"/>
      <c r="B896" s="128" t="s">
        <v>534</v>
      </c>
      <c r="C896" s="129"/>
      <c r="D896" s="129" t="s">
        <v>96</v>
      </c>
      <c r="E896" s="129">
        <v>1</v>
      </c>
      <c r="F896" s="113"/>
      <c r="G896" s="118">
        <v>0</v>
      </c>
      <c r="H896" s="55">
        <f>E896*G896</f>
        <v>0</v>
      </c>
    </row>
    <row r="897" spans="1:8">
      <c r="A897" s="125"/>
      <c r="B897" s="130" t="str">
        <f>B824&amp;" - komplet"</f>
        <v>Klimatska naprava KN8 kuhinja - komplet</v>
      </c>
      <c r="C897" s="131"/>
      <c r="D897" s="131"/>
      <c r="E897" s="131" t="s">
        <v>20</v>
      </c>
      <c r="F897" s="113"/>
      <c r="G897" s="118">
        <f>SUM(H824:H896)</f>
        <v>0</v>
      </c>
    </row>
    <row r="898" spans="1:8">
      <c r="A898" s="125"/>
      <c r="B898" s="120"/>
      <c r="C898" s="117"/>
      <c r="D898" s="117"/>
      <c r="E898" s="117"/>
      <c r="F898" s="113"/>
      <c r="G898" s="119" t="s">
        <v>20</v>
      </c>
    </row>
    <row r="899" spans="1:8">
      <c r="A899" s="114" t="s">
        <v>1032</v>
      </c>
      <c r="B899" s="115" t="s">
        <v>1033</v>
      </c>
    </row>
    <row r="900" spans="1:8">
      <c r="A900" s="114"/>
      <c r="B900" s="116" t="s">
        <v>535</v>
      </c>
    </row>
    <row r="901" spans="1:8">
      <c r="A901" s="114"/>
      <c r="B901" s="116" t="s">
        <v>1034</v>
      </c>
      <c r="D901" s="117" t="s">
        <v>120</v>
      </c>
      <c r="E901" s="127">
        <v>480</v>
      </c>
      <c r="G901" s="118">
        <v>0</v>
      </c>
      <c r="H901" s="55">
        <f>E901*G901</f>
        <v>0</v>
      </c>
    </row>
    <row r="902" spans="1:8">
      <c r="A902" s="114"/>
      <c r="B902" s="116" t="s">
        <v>1035</v>
      </c>
      <c r="D902" s="117" t="s">
        <v>120</v>
      </c>
      <c r="E902" s="127">
        <v>360</v>
      </c>
      <c r="G902" s="118">
        <v>0</v>
      </c>
      <c r="H902" s="55">
        <f>E902*G902</f>
        <v>0</v>
      </c>
    </row>
    <row r="903" spans="1:8">
      <c r="A903" s="114"/>
      <c r="B903" s="116" t="s">
        <v>1036</v>
      </c>
      <c r="D903" s="117" t="s">
        <v>120</v>
      </c>
      <c r="E903" s="127">
        <v>300</v>
      </c>
      <c r="G903" s="118">
        <v>0</v>
      </c>
      <c r="H903" s="55">
        <f>E903*G903</f>
        <v>0</v>
      </c>
    </row>
    <row r="904" spans="1:8">
      <c r="A904" s="114"/>
      <c r="B904" s="120" t="s">
        <v>495</v>
      </c>
      <c r="D904" s="117"/>
      <c r="E904" s="127"/>
      <c r="G904" s="119"/>
      <c r="H904" s="55"/>
    </row>
    <row r="905" spans="1:8" ht="38.25">
      <c r="A905" s="114"/>
      <c r="B905" s="160" t="s">
        <v>1037</v>
      </c>
      <c r="D905" s="117" t="s">
        <v>101</v>
      </c>
      <c r="E905" s="127">
        <v>9</v>
      </c>
      <c r="F905" s="177"/>
      <c r="G905" s="118">
        <v>0</v>
      </c>
      <c r="H905" s="55">
        <f>E905*G905</f>
        <v>0</v>
      </c>
    </row>
    <row r="906" spans="1:8">
      <c r="A906" s="114"/>
      <c r="B906" s="120" t="s">
        <v>501</v>
      </c>
      <c r="D906" s="117"/>
      <c r="E906" s="127"/>
      <c r="G906" s="119"/>
      <c r="H906" s="55"/>
    </row>
    <row r="907" spans="1:8" ht="25.5">
      <c r="A907" s="123"/>
      <c r="B907" s="120" t="s">
        <v>1038</v>
      </c>
      <c r="D907" s="117" t="s">
        <v>101</v>
      </c>
      <c r="E907" s="127">
        <v>9</v>
      </c>
      <c r="G907" s="118">
        <v>0</v>
      </c>
      <c r="H907" s="55">
        <f>E907*G907</f>
        <v>0</v>
      </c>
    </row>
    <row r="908" spans="1:8">
      <c r="A908" s="124"/>
      <c r="B908" s="120" t="s">
        <v>520</v>
      </c>
      <c r="D908" s="117"/>
      <c r="E908" s="127"/>
      <c r="G908" s="119"/>
      <c r="H908" s="55"/>
    </row>
    <row r="909" spans="1:8">
      <c r="A909" s="124"/>
      <c r="B909" s="120" t="s">
        <v>521</v>
      </c>
      <c r="D909" s="117" t="s">
        <v>96</v>
      </c>
      <c r="E909" s="127">
        <v>1</v>
      </c>
      <c r="G909" s="118">
        <v>0</v>
      </c>
      <c r="H909" s="55">
        <f t="shared" ref="H909:H918" si="21">E909*G909</f>
        <v>0</v>
      </c>
    </row>
    <row r="910" spans="1:8">
      <c r="A910" s="124"/>
      <c r="B910" s="120" t="s">
        <v>522</v>
      </c>
      <c r="D910" s="117" t="s">
        <v>96</v>
      </c>
      <c r="E910" s="127">
        <v>1</v>
      </c>
      <c r="G910" s="118">
        <v>0</v>
      </c>
      <c r="H910" s="55">
        <f t="shared" si="21"/>
        <v>0</v>
      </c>
    </row>
    <row r="911" spans="1:8">
      <c r="A911" s="114"/>
      <c r="B911" s="120" t="s">
        <v>1039</v>
      </c>
      <c r="D911" s="117" t="s">
        <v>96</v>
      </c>
      <c r="E911" s="127">
        <v>9</v>
      </c>
      <c r="G911" s="118">
        <v>0</v>
      </c>
      <c r="H911" s="55">
        <f t="shared" si="21"/>
        <v>0</v>
      </c>
    </row>
    <row r="912" spans="1:8">
      <c r="A912" s="114"/>
      <c r="B912" s="120" t="s">
        <v>526</v>
      </c>
      <c r="D912" s="117" t="s">
        <v>96</v>
      </c>
      <c r="E912" s="127">
        <v>9</v>
      </c>
      <c r="G912" s="118">
        <v>0</v>
      </c>
      <c r="H912" s="55">
        <f t="shared" si="21"/>
        <v>0</v>
      </c>
    </row>
    <row r="913" spans="1:8">
      <c r="A913" s="124"/>
      <c r="B913" s="120" t="s">
        <v>527</v>
      </c>
      <c r="D913" s="117" t="s">
        <v>96</v>
      </c>
      <c r="E913" s="127">
        <v>9</v>
      </c>
      <c r="G913" s="118">
        <v>0</v>
      </c>
      <c r="H913" s="55">
        <f t="shared" si="21"/>
        <v>0</v>
      </c>
    </row>
    <row r="914" spans="1:8">
      <c r="A914" s="114"/>
      <c r="B914" s="120" t="s">
        <v>528</v>
      </c>
      <c r="D914" s="117" t="s">
        <v>96</v>
      </c>
      <c r="E914" s="127">
        <v>1</v>
      </c>
      <c r="G914" s="118">
        <v>0</v>
      </c>
      <c r="H914" s="55">
        <f t="shared" si="21"/>
        <v>0</v>
      </c>
    </row>
    <row r="915" spans="1:8">
      <c r="A915" s="114"/>
      <c r="B915" s="120" t="s">
        <v>529</v>
      </c>
      <c r="D915" s="117" t="s">
        <v>96</v>
      </c>
      <c r="E915" s="127">
        <v>1</v>
      </c>
      <c r="G915" s="118">
        <v>0</v>
      </c>
      <c r="H915" s="55">
        <f t="shared" si="21"/>
        <v>0</v>
      </c>
    </row>
    <row r="916" spans="1:8">
      <c r="A916" s="114"/>
      <c r="B916" s="120" t="s">
        <v>530</v>
      </c>
      <c r="D916" s="117" t="s">
        <v>96</v>
      </c>
      <c r="E916" s="127">
        <v>1</v>
      </c>
      <c r="G916" s="118">
        <v>0</v>
      </c>
      <c r="H916" s="55">
        <f t="shared" si="21"/>
        <v>0</v>
      </c>
    </row>
    <row r="917" spans="1:8">
      <c r="A917" s="124"/>
      <c r="B917" s="120" t="s">
        <v>531</v>
      </c>
      <c r="D917" s="117" t="s">
        <v>96</v>
      </c>
      <c r="E917" s="127">
        <v>2</v>
      </c>
      <c r="G917" s="118">
        <v>0</v>
      </c>
      <c r="H917" s="55">
        <f t="shared" si="21"/>
        <v>0</v>
      </c>
    </row>
    <row r="918" spans="1:8">
      <c r="A918" s="124"/>
      <c r="B918" s="120" t="s">
        <v>532</v>
      </c>
      <c r="D918" s="117" t="s">
        <v>96</v>
      </c>
      <c r="E918" s="127">
        <v>1</v>
      </c>
      <c r="G918" s="118">
        <v>0</v>
      </c>
      <c r="H918" s="55">
        <f t="shared" si="21"/>
        <v>0</v>
      </c>
    </row>
    <row r="919" spans="1:8">
      <c r="A919" s="124"/>
      <c r="B919" s="120" t="s">
        <v>533</v>
      </c>
      <c r="D919" s="117"/>
      <c r="E919" s="127"/>
      <c r="G919" s="119"/>
      <c r="H919" s="55"/>
    </row>
    <row r="920" spans="1:8">
      <c r="A920" s="124"/>
      <c r="B920" s="116" t="s">
        <v>1040</v>
      </c>
      <c r="D920" s="117" t="s">
        <v>96</v>
      </c>
      <c r="E920" s="127">
        <v>9</v>
      </c>
      <c r="G920" s="118">
        <v>0</v>
      </c>
      <c r="H920" s="55">
        <f>E920*G920</f>
        <v>0</v>
      </c>
    </row>
    <row r="921" spans="1:8">
      <c r="A921" s="124"/>
      <c r="B921" s="120" t="s">
        <v>523</v>
      </c>
      <c r="D921" s="117" t="s">
        <v>96</v>
      </c>
      <c r="E921" s="127">
        <v>1</v>
      </c>
      <c r="G921" s="118">
        <v>0</v>
      </c>
      <c r="H921" s="55">
        <f>E921*G921</f>
        <v>0</v>
      </c>
    </row>
    <row r="922" spans="1:8">
      <c r="A922" s="124"/>
      <c r="B922" s="120" t="s">
        <v>534</v>
      </c>
      <c r="D922" s="117" t="s">
        <v>96</v>
      </c>
      <c r="E922" s="117">
        <v>1</v>
      </c>
      <c r="G922" s="118">
        <v>0</v>
      </c>
      <c r="H922" s="55">
        <f>E922*G922</f>
        <v>0</v>
      </c>
    </row>
    <row r="923" spans="1:8">
      <c r="A923" s="161"/>
      <c r="B923" s="162" t="str">
        <f>B899&amp;" - komplet"</f>
        <v>Ventilatorski konvektorji - komplet</v>
      </c>
      <c r="C923" s="163"/>
      <c r="D923" s="163"/>
      <c r="G923" s="118">
        <f>SUM(H900:H922)</f>
        <v>0</v>
      </c>
    </row>
    <row r="924" spans="1:8">
      <c r="A924" s="124"/>
      <c r="B924" s="132"/>
      <c r="G924" s="119"/>
    </row>
    <row r="925" spans="1:8">
      <c r="A925" s="114" t="s">
        <v>1041</v>
      </c>
      <c r="B925" s="115" t="s">
        <v>1042</v>
      </c>
      <c r="G925" s="119"/>
    </row>
    <row r="926" spans="1:8">
      <c r="A926" s="124"/>
      <c r="B926" s="132"/>
      <c r="G926" s="119"/>
    </row>
    <row r="927" spans="1:8">
      <c r="A927" s="114"/>
      <c r="B927" s="116" t="s">
        <v>468</v>
      </c>
      <c r="C927" s="116"/>
      <c r="D927" s="117"/>
      <c r="E927" s="117"/>
      <c r="F927" s="113"/>
      <c r="G927" s="119"/>
    </row>
    <row r="928" spans="1:8">
      <c r="A928" s="114"/>
      <c r="B928" s="116" t="s">
        <v>469</v>
      </c>
      <c r="C928" s="116"/>
      <c r="D928" s="117" t="s">
        <v>101</v>
      </c>
      <c r="E928" s="117">
        <v>1</v>
      </c>
      <c r="F928" s="113"/>
      <c r="G928" s="118">
        <v>0</v>
      </c>
      <c r="H928" s="55">
        <f t="shared" ref="H928:H947" si="22">E928*G928</f>
        <v>0</v>
      </c>
    </row>
    <row r="929" spans="1:8">
      <c r="A929" s="114"/>
      <c r="B929" s="116" t="s">
        <v>470</v>
      </c>
      <c r="C929" s="116"/>
      <c r="D929" s="117" t="s">
        <v>101</v>
      </c>
      <c r="E929" s="117">
        <v>1</v>
      </c>
      <c r="F929" s="113"/>
      <c r="G929" s="118">
        <v>0</v>
      </c>
      <c r="H929" s="55">
        <f t="shared" si="22"/>
        <v>0</v>
      </c>
    </row>
    <row r="930" spans="1:8">
      <c r="A930" s="114"/>
      <c r="B930" s="116" t="s">
        <v>471</v>
      </c>
      <c r="C930" s="116"/>
      <c r="D930" s="117" t="s">
        <v>101</v>
      </c>
      <c r="E930" s="117">
        <v>1</v>
      </c>
      <c r="F930" s="113"/>
      <c r="G930" s="118">
        <v>0</v>
      </c>
      <c r="H930" s="55">
        <f t="shared" si="22"/>
        <v>0</v>
      </c>
    </row>
    <row r="931" spans="1:8">
      <c r="A931" s="114"/>
      <c r="B931" s="116" t="s">
        <v>1043</v>
      </c>
      <c r="C931" s="116"/>
      <c r="D931" s="117" t="s">
        <v>101</v>
      </c>
      <c r="E931" s="117">
        <v>1</v>
      </c>
      <c r="F931" s="113"/>
      <c r="G931" s="118">
        <v>0</v>
      </c>
      <c r="H931" s="55">
        <f t="shared" si="22"/>
        <v>0</v>
      </c>
    </row>
    <row r="932" spans="1:8">
      <c r="A932" s="114"/>
      <c r="B932" s="116" t="s">
        <v>473</v>
      </c>
      <c r="C932" s="116"/>
      <c r="D932" s="117" t="s">
        <v>101</v>
      </c>
      <c r="E932" s="117">
        <v>2</v>
      </c>
      <c r="F932" s="113"/>
      <c r="G932" s="118">
        <v>0</v>
      </c>
      <c r="H932" s="55">
        <f t="shared" si="22"/>
        <v>0</v>
      </c>
    </row>
    <row r="933" spans="1:8">
      <c r="A933" s="114"/>
      <c r="B933" s="116" t="s">
        <v>474</v>
      </c>
      <c r="C933" s="116"/>
      <c r="D933" s="117" t="s">
        <v>101</v>
      </c>
      <c r="E933" s="117">
        <v>1</v>
      </c>
      <c r="F933" s="113"/>
      <c r="G933" s="118">
        <v>0</v>
      </c>
      <c r="H933" s="55">
        <f t="shared" si="22"/>
        <v>0</v>
      </c>
    </row>
    <row r="934" spans="1:8">
      <c r="A934" s="114"/>
      <c r="B934" s="116" t="s">
        <v>475</v>
      </c>
      <c r="C934" s="116"/>
      <c r="D934" s="117" t="s">
        <v>101</v>
      </c>
      <c r="E934" s="117">
        <v>1</v>
      </c>
      <c r="F934" s="113"/>
      <c r="G934" s="118">
        <v>0</v>
      </c>
      <c r="H934" s="55">
        <f t="shared" si="22"/>
        <v>0</v>
      </c>
    </row>
    <row r="935" spans="1:8">
      <c r="A935" s="114"/>
      <c r="B935" s="116" t="s">
        <v>476</v>
      </c>
      <c r="C935" s="116"/>
      <c r="D935" s="117" t="s">
        <v>101</v>
      </c>
      <c r="E935" s="117">
        <v>5</v>
      </c>
      <c r="F935" s="113"/>
      <c r="G935" s="118">
        <v>0</v>
      </c>
      <c r="H935" s="55">
        <f t="shared" si="22"/>
        <v>0</v>
      </c>
    </row>
    <row r="936" spans="1:8">
      <c r="A936" s="114"/>
      <c r="B936" s="116" t="s">
        <v>477</v>
      </c>
      <c r="C936" s="116"/>
      <c r="D936" s="117" t="s">
        <v>101</v>
      </c>
      <c r="E936" s="117">
        <v>40</v>
      </c>
      <c r="F936" s="113"/>
      <c r="G936" s="118">
        <v>0</v>
      </c>
      <c r="H936" s="55">
        <f t="shared" si="22"/>
        <v>0</v>
      </c>
    </row>
    <row r="937" spans="1:8">
      <c r="A937" s="114"/>
      <c r="B937" s="116" t="s">
        <v>478</v>
      </c>
      <c r="C937" s="116"/>
      <c r="D937" s="117" t="s">
        <v>101</v>
      </c>
      <c r="E937" s="117">
        <v>90</v>
      </c>
      <c r="F937" s="113"/>
      <c r="G937" s="118">
        <v>0</v>
      </c>
      <c r="H937" s="55">
        <f t="shared" si="22"/>
        <v>0</v>
      </c>
    </row>
    <row r="938" spans="1:8">
      <c r="A938" s="114"/>
      <c r="B938" s="116" t="s">
        <v>479</v>
      </c>
      <c r="C938" s="116"/>
      <c r="D938" s="117" t="s">
        <v>101</v>
      </c>
      <c r="E938" s="117">
        <v>15</v>
      </c>
      <c r="F938" s="113"/>
      <c r="G938" s="118">
        <v>0</v>
      </c>
      <c r="H938" s="55">
        <f t="shared" si="22"/>
        <v>0</v>
      </c>
    </row>
    <row r="939" spans="1:8">
      <c r="A939" s="114"/>
      <c r="B939" s="116" t="s">
        <v>480</v>
      </c>
      <c r="C939" s="116"/>
      <c r="D939" s="117" t="s">
        <v>101</v>
      </c>
      <c r="E939" s="117">
        <v>14</v>
      </c>
      <c r="F939" s="113"/>
      <c r="G939" s="118">
        <v>0</v>
      </c>
      <c r="H939" s="55">
        <f t="shared" si="22"/>
        <v>0</v>
      </c>
    </row>
    <row r="940" spans="1:8">
      <c r="A940" s="114"/>
      <c r="B940" s="116" t="s">
        <v>481</v>
      </c>
      <c r="C940" s="116"/>
      <c r="D940" s="117" t="s">
        <v>101</v>
      </c>
      <c r="E940" s="117">
        <v>5</v>
      </c>
      <c r="F940" s="113"/>
      <c r="G940" s="118">
        <v>0</v>
      </c>
      <c r="H940" s="55">
        <f t="shared" si="22"/>
        <v>0</v>
      </c>
    </row>
    <row r="941" spans="1:8">
      <c r="A941" s="114"/>
      <c r="B941" s="116" t="s">
        <v>482</v>
      </c>
      <c r="C941" s="116"/>
      <c r="D941" s="117" t="s">
        <v>101</v>
      </c>
      <c r="E941" s="117">
        <v>5</v>
      </c>
      <c r="F941" s="113"/>
      <c r="G941" s="118">
        <v>0</v>
      </c>
      <c r="H941" s="55">
        <f t="shared" si="22"/>
        <v>0</v>
      </c>
    </row>
    <row r="942" spans="1:8">
      <c r="A942" s="114"/>
      <c r="B942" s="116" t="s">
        <v>483</v>
      </c>
      <c r="C942" s="116"/>
      <c r="D942" s="117" t="s">
        <v>101</v>
      </c>
      <c r="E942" s="117">
        <v>8</v>
      </c>
      <c r="F942" s="113"/>
      <c r="G942" s="118">
        <v>0</v>
      </c>
      <c r="H942" s="55">
        <f t="shared" si="22"/>
        <v>0</v>
      </c>
    </row>
    <row r="943" spans="1:8">
      <c r="A943" s="114"/>
      <c r="B943" s="116" t="s">
        <v>484</v>
      </c>
      <c r="C943" s="116"/>
      <c r="D943" s="117" t="s">
        <v>101</v>
      </c>
      <c r="E943" s="117">
        <v>1</v>
      </c>
      <c r="F943" s="113"/>
      <c r="G943" s="118">
        <v>0</v>
      </c>
      <c r="H943" s="55">
        <f t="shared" si="22"/>
        <v>0</v>
      </c>
    </row>
    <row r="944" spans="1:8">
      <c r="A944" s="114"/>
      <c r="B944" s="116" t="s">
        <v>485</v>
      </c>
      <c r="C944" s="116"/>
      <c r="D944" s="117" t="s">
        <v>101</v>
      </c>
      <c r="E944" s="117">
        <v>1</v>
      </c>
      <c r="F944" s="113"/>
      <c r="G944" s="118">
        <v>0</v>
      </c>
      <c r="H944" s="55">
        <f t="shared" si="22"/>
        <v>0</v>
      </c>
    </row>
    <row r="945" spans="1:8">
      <c r="A945" s="114"/>
      <c r="B945" s="116" t="s">
        <v>486</v>
      </c>
      <c r="C945" s="116"/>
      <c r="D945" s="117" t="s">
        <v>96</v>
      </c>
      <c r="E945" s="117">
        <v>1</v>
      </c>
      <c r="F945" s="113"/>
      <c r="G945" s="118">
        <v>0</v>
      </c>
      <c r="H945" s="55">
        <f t="shared" si="22"/>
        <v>0</v>
      </c>
    </row>
    <row r="946" spans="1:8">
      <c r="A946" s="114"/>
      <c r="B946" s="116" t="s">
        <v>487</v>
      </c>
      <c r="C946" s="116"/>
      <c r="D946" s="117" t="s">
        <v>96</v>
      </c>
      <c r="E946" s="117">
        <v>1</v>
      </c>
      <c r="F946" s="113"/>
      <c r="G946" s="118">
        <v>0</v>
      </c>
      <c r="H946" s="55">
        <f t="shared" si="22"/>
        <v>0</v>
      </c>
    </row>
    <row r="947" spans="1:8">
      <c r="A947" s="114"/>
      <c r="B947" s="116" t="s">
        <v>488</v>
      </c>
      <c r="C947" s="116"/>
      <c r="D947" s="117" t="s">
        <v>96</v>
      </c>
      <c r="E947" s="117">
        <v>1</v>
      </c>
      <c r="F947" s="113"/>
      <c r="G947" s="118">
        <v>0</v>
      </c>
      <c r="H947" s="55">
        <f t="shared" si="22"/>
        <v>0</v>
      </c>
    </row>
    <row r="948" spans="1:8">
      <c r="A948" s="114"/>
      <c r="B948" s="116" t="s">
        <v>535</v>
      </c>
      <c r="C948" s="116"/>
      <c r="D948" s="117"/>
      <c r="E948" s="117"/>
      <c r="F948" s="113"/>
      <c r="G948" s="119" t="s">
        <v>20</v>
      </c>
      <c r="H948" s="55" t="s">
        <v>20</v>
      </c>
    </row>
    <row r="949" spans="1:8">
      <c r="A949" s="114"/>
      <c r="B949" s="116" t="s">
        <v>1044</v>
      </c>
      <c r="C949" s="116"/>
      <c r="D949" s="117" t="s">
        <v>120</v>
      </c>
      <c r="E949" s="117">
        <v>40</v>
      </c>
      <c r="F949" s="113"/>
      <c r="G949" s="118">
        <v>0</v>
      </c>
      <c r="H949" s="55">
        <f t="shared" ref="H949:H956" si="23">E949*G949</f>
        <v>0</v>
      </c>
    </row>
    <row r="950" spans="1:8">
      <c r="A950" s="114"/>
      <c r="B950" s="116" t="s">
        <v>1045</v>
      </c>
      <c r="C950" s="116"/>
      <c r="D950" s="117" t="s">
        <v>120</v>
      </c>
      <c r="E950" s="117">
        <v>80</v>
      </c>
      <c r="F950" s="113"/>
      <c r="G950" s="118">
        <v>0</v>
      </c>
      <c r="H950" s="55">
        <f t="shared" si="23"/>
        <v>0</v>
      </c>
    </row>
    <row r="951" spans="1:8">
      <c r="A951" s="114"/>
      <c r="B951" s="116" t="s">
        <v>536</v>
      </c>
      <c r="C951" s="116"/>
      <c r="D951" s="117" t="s">
        <v>120</v>
      </c>
      <c r="E951" s="117">
        <v>80</v>
      </c>
      <c r="F951" s="113"/>
      <c r="G951" s="118">
        <v>0</v>
      </c>
      <c r="H951" s="55">
        <f t="shared" si="23"/>
        <v>0</v>
      </c>
    </row>
    <row r="952" spans="1:8">
      <c r="A952" s="114"/>
      <c r="B952" s="116" t="s">
        <v>1046</v>
      </c>
      <c r="C952" s="116"/>
      <c r="D952" s="117" t="s">
        <v>77</v>
      </c>
      <c r="E952" s="117">
        <v>80</v>
      </c>
      <c r="F952" s="113"/>
      <c r="G952" s="118">
        <v>0</v>
      </c>
      <c r="H952" s="55">
        <f t="shared" si="23"/>
        <v>0</v>
      </c>
    </row>
    <row r="953" spans="1:8">
      <c r="A953" s="114"/>
      <c r="B953" s="116" t="s">
        <v>493</v>
      </c>
      <c r="C953" s="116"/>
      <c r="D953" s="117" t="s">
        <v>120</v>
      </c>
      <c r="E953" s="117">
        <v>150</v>
      </c>
      <c r="F953" s="113"/>
      <c r="G953" s="118">
        <v>0</v>
      </c>
      <c r="H953" s="55">
        <f t="shared" si="23"/>
        <v>0</v>
      </c>
    </row>
    <row r="954" spans="1:8">
      <c r="A954" s="114"/>
      <c r="B954" s="116" t="s">
        <v>494</v>
      </c>
      <c r="C954" s="116"/>
      <c r="D954" s="117" t="s">
        <v>120</v>
      </c>
      <c r="E954" s="117">
        <v>80</v>
      </c>
      <c r="F954" s="113"/>
      <c r="G954" s="118">
        <v>0</v>
      </c>
      <c r="H954" s="55">
        <f t="shared" si="23"/>
        <v>0</v>
      </c>
    </row>
    <row r="955" spans="1:8">
      <c r="A955" s="114"/>
      <c r="B955" s="116" t="s">
        <v>1036</v>
      </c>
      <c r="C955" s="116"/>
      <c r="D955" s="117" t="s">
        <v>120</v>
      </c>
      <c r="E955" s="117">
        <v>80</v>
      </c>
      <c r="F955" s="113"/>
      <c r="G955" s="118">
        <v>0</v>
      </c>
      <c r="H955" s="55">
        <f t="shared" si="23"/>
        <v>0</v>
      </c>
    </row>
    <row r="956" spans="1:8">
      <c r="A956" s="114"/>
      <c r="B956" s="116" t="s">
        <v>1047</v>
      </c>
      <c r="C956" s="116"/>
      <c r="D956" s="117" t="s">
        <v>120</v>
      </c>
      <c r="E956" s="117">
        <v>65</v>
      </c>
      <c r="F956" s="113"/>
      <c r="G956" s="118">
        <v>0</v>
      </c>
      <c r="H956" s="55">
        <f t="shared" si="23"/>
        <v>0</v>
      </c>
    </row>
    <row r="957" spans="1:8">
      <c r="A957" s="114"/>
      <c r="B957" s="120" t="s">
        <v>495</v>
      </c>
      <c r="C957" s="120"/>
      <c r="D957" s="117"/>
      <c r="E957" s="117"/>
      <c r="F957" s="113"/>
      <c r="G957" s="119"/>
      <c r="H957" s="55"/>
    </row>
    <row r="958" spans="1:8" ht="25.5">
      <c r="A958" s="114"/>
      <c r="B958" s="120" t="s">
        <v>496</v>
      </c>
      <c r="C958" s="120"/>
      <c r="D958" s="117" t="s">
        <v>101</v>
      </c>
      <c r="E958" s="117">
        <v>1</v>
      </c>
      <c r="F958" s="177"/>
      <c r="G958" s="118">
        <v>0</v>
      </c>
      <c r="H958" s="55">
        <f t="shared" ref="H958:H964" si="24">E958*G958</f>
        <v>0</v>
      </c>
    </row>
    <row r="959" spans="1:8" ht="25.5">
      <c r="A959" s="124"/>
      <c r="B959" s="120" t="s">
        <v>497</v>
      </c>
      <c r="C959" s="120"/>
      <c r="D959" s="117" t="s">
        <v>101</v>
      </c>
      <c r="E959" s="117">
        <v>1</v>
      </c>
      <c r="F959" s="177"/>
      <c r="G959" s="118">
        <v>0</v>
      </c>
      <c r="H959" s="55">
        <f t="shared" si="24"/>
        <v>0</v>
      </c>
    </row>
    <row r="960" spans="1:8" ht="25.5">
      <c r="A960" s="124"/>
      <c r="B960" s="120" t="s">
        <v>498</v>
      </c>
      <c r="C960" s="120"/>
      <c r="D960" s="117" t="s">
        <v>101</v>
      </c>
      <c r="E960" s="117">
        <f>SUM(E961:E962)</f>
        <v>2</v>
      </c>
      <c r="F960" s="177"/>
      <c r="G960" s="118">
        <v>0</v>
      </c>
      <c r="H960" s="55">
        <f t="shared" si="24"/>
        <v>0</v>
      </c>
    </row>
    <row r="961" spans="1:8" ht="25.5">
      <c r="A961" s="114"/>
      <c r="B961" s="120" t="s">
        <v>499</v>
      </c>
      <c r="C961" s="120"/>
      <c r="D961" s="117" t="s">
        <v>101</v>
      </c>
      <c r="E961" s="117">
        <v>1</v>
      </c>
      <c r="F961" s="177"/>
      <c r="G961" s="118">
        <v>0</v>
      </c>
      <c r="H961" s="55">
        <f t="shared" si="24"/>
        <v>0</v>
      </c>
    </row>
    <row r="962" spans="1:8" ht="25.5">
      <c r="A962" s="114"/>
      <c r="B962" s="120" t="s">
        <v>500</v>
      </c>
      <c r="C962" s="120"/>
      <c r="D962" s="117" t="s">
        <v>101</v>
      </c>
      <c r="E962" s="117">
        <v>1</v>
      </c>
      <c r="F962" s="177"/>
      <c r="G962" s="118">
        <v>0</v>
      </c>
      <c r="H962" s="55">
        <f t="shared" si="24"/>
        <v>0</v>
      </c>
    </row>
    <row r="963" spans="1:8">
      <c r="A963" s="114"/>
      <c r="B963" s="120" t="s">
        <v>1048</v>
      </c>
      <c r="C963" s="120"/>
      <c r="D963" s="117" t="s">
        <v>101</v>
      </c>
      <c r="E963" s="117">
        <v>1</v>
      </c>
      <c r="F963" s="177"/>
      <c r="G963" s="118">
        <v>0</v>
      </c>
      <c r="H963" s="55">
        <f t="shared" si="24"/>
        <v>0</v>
      </c>
    </row>
    <row r="964" spans="1:8">
      <c r="A964" s="114"/>
      <c r="B964" s="120" t="s">
        <v>1049</v>
      </c>
      <c r="C964" s="120"/>
      <c r="D964" s="117" t="s">
        <v>101</v>
      </c>
      <c r="E964" s="117">
        <v>1</v>
      </c>
      <c r="F964" s="177"/>
      <c r="G964" s="118">
        <v>0</v>
      </c>
      <c r="H964" s="55">
        <f t="shared" si="24"/>
        <v>0</v>
      </c>
    </row>
    <row r="965" spans="1:8" ht="15.75">
      <c r="A965" s="123"/>
      <c r="B965" s="120" t="s">
        <v>501</v>
      </c>
      <c r="C965" s="120"/>
      <c r="D965" s="117"/>
      <c r="E965" s="117"/>
      <c r="F965" s="113"/>
      <c r="G965" s="119"/>
      <c r="H965" s="55"/>
    </row>
    <row r="966" spans="1:8" ht="25.5">
      <c r="A966" s="164"/>
      <c r="B966" s="120" t="s">
        <v>510</v>
      </c>
      <c r="C966" s="120"/>
      <c r="D966" s="117" t="s">
        <v>101</v>
      </c>
      <c r="E966" s="117">
        <v>8</v>
      </c>
      <c r="F966" s="177"/>
      <c r="G966" s="118">
        <v>0</v>
      </c>
      <c r="H966" s="55">
        <f>E966*G966</f>
        <v>0</v>
      </c>
    </row>
    <row r="967" spans="1:8" ht="25.5">
      <c r="A967" s="164"/>
      <c r="B967" s="120" t="s">
        <v>1050</v>
      </c>
      <c r="C967" s="120"/>
      <c r="D967" s="117" t="s">
        <v>101</v>
      </c>
      <c r="E967" s="117">
        <v>1</v>
      </c>
      <c r="F967" s="177"/>
      <c r="G967" s="118">
        <v>0</v>
      </c>
      <c r="H967" s="55">
        <f>E967*G967</f>
        <v>0</v>
      </c>
    </row>
    <row r="968" spans="1:8" ht="25.5">
      <c r="A968" s="124"/>
      <c r="B968" s="120" t="s">
        <v>1051</v>
      </c>
      <c r="C968" s="120"/>
      <c r="D968" s="117" t="s">
        <v>101</v>
      </c>
      <c r="E968" s="117">
        <v>1</v>
      </c>
      <c r="F968" s="177"/>
      <c r="G968" s="118">
        <v>0</v>
      </c>
      <c r="H968" s="55">
        <f>E968*G968</f>
        <v>0</v>
      </c>
    </row>
    <row r="969" spans="1:8" ht="25.5">
      <c r="A969" s="114"/>
      <c r="B969" s="120" t="s">
        <v>1052</v>
      </c>
      <c r="C969" s="120"/>
      <c r="D969" s="117" t="s">
        <v>101</v>
      </c>
      <c r="E969" s="117">
        <v>2</v>
      </c>
      <c r="F969" s="177"/>
      <c r="G969" s="118">
        <v>0</v>
      </c>
      <c r="H969" s="55">
        <f>E969*G969</f>
        <v>0</v>
      </c>
    </row>
    <row r="970" spans="1:8">
      <c r="A970" s="114"/>
      <c r="B970" s="120" t="s">
        <v>520</v>
      </c>
      <c r="C970" s="120"/>
      <c r="D970" s="117"/>
      <c r="E970" s="117"/>
      <c r="F970" s="113"/>
      <c r="G970" s="119"/>
      <c r="H970" s="55"/>
    </row>
    <row r="971" spans="1:8">
      <c r="A971" s="114"/>
      <c r="B971" s="120" t="s">
        <v>521</v>
      </c>
      <c r="C971" s="120"/>
      <c r="D971" s="117" t="s">
        <v>96</v>
      </c>
      <c r="E971" s="117">
        <v>1</v>
      </c>
      <c r="F971" s="113"/>
      <c r="G971" s="118">
        <v>0</v>
      </c>
      <c r="H971" s="55">
        <f t="shared" ref="H971:H982" si="25">E971*G971</f>
        <v>0</v>
      </c>
    </row>
    <row r="972" spans="1:8" ht="15.75">
      <c r="A972" s="123"/>
      <c r="B972" s="120" t="s">
        <v>522</v>
      </c>
      <c r="C972" s="120"/>
      <c r="D972" s="117" t="s">
        <v>96</v>
      </c>
      <c r="E972" s="117">
        <v>1</v>
      </c>
      <c r="F972" s="113"/>
      <c r="G972" s="118">
        <v>0</v>
      </c>
      <c r="H972" s="55">
        <f t="shared" si="25"/>
        <v>0</v>
      </c>
    </row>
    <row r="973" spans="1:8">
      <c r="A973" s="164"/>
      <c r="B973" s="120" t="s">
        <v>523</v>
      </c>
      <c r="C973" s="120"/>
      <c r="D973" s="117" t="s">
        <v>96</v>
      </c>
      <c r="E973" s="117">
        <v>1</v>
      </c>
      <c r="F973" s="113"/>
      <c r="G973" s="118">
        <v>0</v>
      </c>
      <c r="H973" s="55">
        <f t="shared" si="25"/>
        <v>0</v>
      </c>
    </row>
    <row r="974" spans="1:8">
      <c r="A974" s="164"/>
      <c r="B974" s="120" t="s">
        <v>524</v>
      </c>
      <c r="C974" s="120"/>
      <c r="D974" s="117" t="s">
        <v>96</v>
      </c>
      <c r="E974" s="117">
        <v>1</v>
      </c>
      <c r="F974" s="113"/>
      <c r="G974" s="118">
        <v>0</v>
      </c>
      <c r="H974" s="55">
        <f t="shared" si="25"/>
        <v>0</v>
      </c>
    </row>
    <row r="975" spans="1:8">
      <c r="A975" s="124"/>
      <c r="B975" s="120" t="s">
        <v>525</v>
      </c>
      <c r="C975" s="120"/>
      <c r="D975" s="117" t="s">
        <v>96</v>
      </c>
      <c r="E975" s="117">
        <v>1</v>
      </c>
      <c r="F975" s="113"/>
      <c r="G975" s="118">
        <v>0</v>
      </c>
      <c r="H975" s="55">
        <f t="shared" si="25"/>
        <v>0</v>
      </c>
    </row>
    <row r="976" spans="1:8">
      <c r="A976" s="114"/>
      <c r="B976" s="120" t="s">
        <v>526</v>
      </c>
      <c r="C976" s="120"/>
      <c r="D976" s="117" t="s">
        <v>96</v>
      </c>
      <c r="E976" s="117">
        <v>1</v>
      </c>
      <c r="F976" s="113"/>
      <c r="G976" s="118">
        <v>0</v>
      </c>
      <c r="H976" s="55">
        <f t="shared" si="25"/>
        <v>0</v>
      </c>
    </row>
    <row r="977" spans="1:8">
      <c r="A977" s="114"/>
      <c r="B977" s="120" t="s">
        <v>527</v>
      </c>
      <c r="C977" s="120"/>
      <c r="D977" s="117" t="s">
        <v>96</v>
      </c>
      <c r="E977" s="117">
        <v>1</v>
      </c>
      <c r="F977" s="113"/>
      <c r="G977" s="118">
        <v>0</v>
      </c>
      <c r="H977" s="55">
        <f t="shared" si="25"/>
        <v>0</v>
      </c>
    </row>
    <row r="978" spans="1:8">
      <c r="A978" s="114"/>
      <c r="B978" s="120" t="s">
        <v>528</v>
      </c>
      <c r="C978" s="120"/>
      <c r="D978" s="117" t="s">
        <v>96</v>
      </c>
      <c r="E978" s="117">
        <v>1</v>
      </c>
      <c r="F978" s="113"/>
      <c r="G978" s="118">
        <v>0</v>
      </c>
      <c r="H978" s="55">
        <f t="shared" si="25"/>
        <v>0</v>
      </c>
    </row>
    <row r="979" spans="1:8">
      <c r="A979" s="114"/>
      <c r="B979" s="120" t="s">
        <v>529</v>
      </c>
      <c r="C979" s="120"/>
      <c r="D979" s="117" t="s">
        <v>96</v>
      </c>
      <c r="E979" s="117">
        <v>1</v>
      </c>
      <c r="F979" s="113"/>
      <c r="G979" s="118">
        <v>0</v>
      </c>
      <c r="H979" s="55">
        <f t="shared" si="25"/>
        <v>0</v>
      </c>
    </row>
    <row r="980" spans="1:8">
      <c r="A980" s="114"/>
      <c r="B980" s="120" t="s">
        <v>530</v>
      </c>
      <c r="C980" s="120"/>
      <c r="D980" s="117" t="s">
        <v>96</v>
      </c>
      <c r="E980" s="117">
        <v>1</v>
      </c>
      <c r="F980" s="113"/>
      <c r="G980" s="118">
        <v>0</v>
      </c>
      <c r="H980" s="55">
        <f t="shared" si="25"/>
        <v>0</v>
      </c>
    </row>
    <row r="981" spans="1:8">
      <c r="A981" s="114"/>
      <c r="B981" s="120" t="s">
        <v>531</v>
      </c>
      <c r="C981" s="120"/>
      <c r="D981" s="117" t="s">
        <v>96</v>
      </c>
      <c r="E981" s="117">
        <v>1</v>
      </c>
      <c r="F981" s="113"/>
      <c r="G981" s="118">
        <v>0</v>
      </c>
      <c r="H981" s="55">
        <f t="shared" si="25"/>
        <v>0</v>
      </c>
    </row>
    <row r="982" spans="1:8">
      <c r="A982" s="114"/>
      <c r="B982" s="120" t="s">
        <v>532</v>
      </c>
      <c r="C982" s="120"/>
      <c r="D982" s="117" t="s">
        <v>96</v>
      </c>
      <c r="E982" s="117">
        <v>1</v>
      </c>
      <c r="F982" s="113"/>
      <c r="G982" s="118">
        <v>0</v>
      </c>
      <c r="H982" s="55">
        <f t="shared" si="25"/>
        <v>0</v>
      </c>
    </row>
    <row r="983" spans="1:8">
      <c r="A983" s="114"/>
      <c r="B983" s="120" t="s">
        <v>533</v>
      </c>
      <c r="C983" s="120"/>
      <c r="D983" s="117"/>
      <c r="E983" s="117"/>
      <c r="F983" s="113"/>
      <c r="G983" s="119"/>
      <c r="H983" s="55"/>
    </row>
    <row r="984" spans="1:8">
      <c r="A984" s="114"/>
      <c r="B984" s="116" t="s">
        <v>1053</v>
      </c>
      <c r="C984" s="116"/>
      <c r="D984" s="117" t="s">
        <v>96</v>
      </c>
      <c r="E984" s="117">
        <v>4</v>
      </c>
      <c r="F984" s="113"/>
      <c r="G984" s="118">
        <v>0</v>
      </c>
      <c r="H984" s="55">
        <f>E984*G984</f>
        <v>0</v>
      </c>
    </row>
    <row r="985" spans="1:8">
      <c r="A985" s="114"/>
      <c r="B985" s="120" t="s">
        <v>523</v>
      </c>
      <c r="C985" s="120"/>
      <c r="D985" s="117" t="s">
        <v>96</v>
      </c>
      <c r="E985" s="117">
        <v>1</v>
      </c>
      <c r="F985" s="113"/>
      <c r="G985" s="118">
        <v>0</v>
      </c>
      <c r="H985" s="55">
        <f>E985*G985</f>
        <v>0</v>
      </c>
    </row>
    <row r="986" spans="1:8">
      <c r="A986" s="114"/>
      <c r="B986" s="120" t="s">
        <v>534</v>
      </c>
      <c r="C986" s="120"/>
      <c r="D986" s="117" t="s">
        <v>96</v>
      </c>
      <c r="E986" s="117">
        <v>1</v>
      </c>
      <c r="F986" s="113"/>
      <c r="G986" s="118">
        <v>0</v>
      </c>
      <c r="H986" s="55">
        <f>E986*G986</f>
        <v>0</v>
      </c>
    </row>
    <row r="987" spans="1:8">
      <c r="A987" s="114"/>
      <c r="B987" s="120"/>
      <c r="C987" s="120"/>
      <c r="D987" s="117"/>
      <c r="E987" s="117"/>
      <c r="F987" s="113"/>
      <c r="G987" s="118"/>
      <c r="H987" s="55"/>
    </row>
    <row r="988" spans="1:8">
      <c r="A988" s="114" t="s">
        <v>1054</v>
      </c>
      <c r="B988" s="120" t="s">
        <v>1055</v>
      </c>
      <c r="C988" s="120"/>
      <c r="D988" s="117"/>
      <c r="E988" s="117"/>
      <c r="F988" s="113"/>
      <c r="G988" s="118"/>
      <c r="H988" s="55"/>
    </row>
    <row r="989" spans="1:8">
      <c r="A989" s="114"/>
      <c r="B989" s="116" t="s">
        <v>468</v>
      </c>
      <c r="C989" s="120"/>
      <c r="D989" s="117"/>
      <c r="E989" s="117"/>
      <c r="F989" s="113"/>
      <c r="G989" s="118"/>
      <c r="H989" s="55"/>
    </row>
    <row r="990" spans="1:8">
      <c r="A990" s="114"/>
      <c r="B990" s="116" t="s">
        <v>469</v>
      </c>
      <c r="C990" s="120"/>
      <c r="D990" s="117" t="s">
        <v>101</v>
      </c>
      <c r="E990" s="117">
        <v>1</v>
      </c>
      <c r="F990" s="113"/>
      <c r="G990" s="118"/>
      <c r="H990" s="55"/>
    </row>
    <row r="991" spans="1:8">
      <c r="A991" s="114"/>
      <c r="B991" s="116" t="s">
        <v>470</v>
      </c>
      <c r="C991" s="120"/>
      <c r="D991" s="117" t="s">
        <v>101</v>
      </c>
      <c r="E991" s="117">
        <v>1</v>
      </c>
      <c r="F991" s="113"/>
      <c r="G991" s="118"/>
      <c r="H991" s="55"/>
    </row>
    <row r="992" spans="1:8">
      <c r="A992" s="114"/>
      <c r="B992" s="116" t="s">
        <v>471</v>
      </c>
      <c r="C992" s="120"/>
      <c r="D992" s="117" t="s">
        <v>101</v>
      </c>
      <c r="E992" s="117">
        <v>1</v>
      </c>
      <c r="F992" s="113"/>
      <c r="G992" s="118"/>
      <c r="H992" s="55"/>
    </row>
    <row r="993" spans="1:8">
      <c r="A993" s="114"/>
      <c r="B993" s="116" t="s">
        <v>1056</v>
      </c>
      <c r="C993" s="120"/>
      <c r="D993" s="117" t="s">
        <v>101</v>
      </c>
      <c r="E993" s="117">
        <v>25</v>
      </c>
      <c r="F993" s="113"/>
      <c r="G993" s="118"/>
      <c r="H993" s="55"/>
    </row>
    <row r="994" spans="1:8">
      <c r="A994" s="114"/>
      <c r="B994" s="116" t="s">
        <v>1043</v>
      </c>
      <c r="C994" s="120"/>
      <c r="D994" s="117" t="s">
        <v>101</v>
      </c>
      <c r="E994" s="117">
        <v>1</v>
      </c>
      <c r="F994" s="113"/>
      <c r="G994" s="118"/>
      <c r="H994" s="55"/>
    </row>
    <row r="995" spans="1:8">
      <c r="A995" s="114"/>
      <c r="B995" s="116" t="s">
        <v>473</v>
      </c>
      <c r="C995" s="120"/>
      <c r="D995" s="117" t="s">
        <v>101</v>
      </c>
      <c r="E995" s="117">
        <v>2</v>
      </c>
      <c r="F995" s="113"/>
      <c r="G995" s="118"/>
      <c r="H995" s="55"/>
    </row>
    <row r="996" spans="1:8">
      <c r="A996" s="114"/>
      <c r="B996" s="116" t="s">
        <v>478</v>
      </c>
      <c r="C996" s="120"/>
      <c r="D996" s="117" t="s">
        <v>101</v>
      </c>
      <c r="E996" s="117">
        <v>50</v>
      </c>
      <c r="F996" s="113"/>
      <c r="G996" s="118"/>
      <c r="H996" s="55"/>
    </row>
    <row r="997" spans="1:8">
      <c r="A997" s="114"/>
      <c r="B997" s="116" t="s">
        <v>479</v>
      </c>
      <c r="C997" s="120"/>
      <c r="D997" s="117" t="s">
        <v>101</v>
      </c>
      <c r="E997" s="117">
        <v>2</v>
      </c>
      <c r="F997" s="113"/>
      <c r="G997" s="118"/>
      <c r="H997" s="55"/>
    </row>
    <row r="998" spans="1:8">
      <c r="A998" s="114"/>
      <c r="B998" s="116" t="s">
        <v>480</v>
      </c>
      <c r="C998" s="120"/>
      <c r="D998" s="117" t="s">
        <v>101</v>
      </c>
      <c r="E998" s="117">
        <v>4</v>
      </c>
      <c r="F998" s="113"/>
      <c r="G998" s="118"/>
      <c r="H998" s="55"/>
    </row>
    <row r="999" spans="1:8">
      <c r="A999" s="114"/>
      <c r="B999" s="116" t="s">
        <v>484</v>
      </c>
      <c r="C999" s="120"/>
      <c r="D999" s="117" t="s">
        <v>101</v>
      </c>
      <c r="E999" s="117">
        <v>1</v>
      </c>
      <c r="F999" s="113"/>
      <c r="G999" s="118"/>
      <c r="H999" s="55"/>
    </row>
    <row r="1000" spans="1:8">
      <c r="A1000" s="114"/>
      <c r="B1000" s="116" t="s">
        <v>485</v>
      </c>
      <c r="C1000" s="120"/>
      <c r="D1000" s="117" t="s">
        <v>101</v>
      </c>
      <c r="E1000" s="117">
        <v>1</v>
      </c>
      <c r="F1000" s="113"/>
      <c r="G1000" s="118"/>
      <c r="H1000" s="55"/>
    </row>
    <row r="1001" spans="1:8">
      <c r="A1001" s="114"/>
      <c r="B1001" s="116" t="s">
        <v>486</v>
      </c>
      <c r="C1001" s="120"/>
      <c r="D1001" s="117" t="s">
        <v>96</v>
      </c>
      <c r="E1001" s="117">
        <v>1</v>
      </c>
      <c r="F1001" s="113"/>
      <c r="G1001" s="118"/>
      <c r="H1001" s="55"/>
    </row>
    <row r="1002" spans="1:8">
      <c r="A1002" s="114"/>
      <c r="B1002" s="116" t="s">
        <v>487</v>
      </c>
      <c r="C1002" s="120"/>
      <c r="D1002" s="117" t="s">
        <v>96</v>
      </c>
      <c r="E1002" s="117">
        <v>1</v>
      </c>
      <c r="F1002" s="113"/>
      <c r="G1002" s="118"/>
      <c r="H1002" s="55"/>
    </row>
    <row r="1003" spans="1:8">
      <c r="A1003" s="114"/>
      <c r="B1003" s="116" t="s">
        <v>488</v>
      </c>
      <c r="C1003" s="120"/>
      <c r="D1003" s="117" t="s">
        <v>96</v>
      </c>
      <c r="E1003" s="117">
        <v>1</v>
      </c>
      <c r="F1003" s="113"/>
      <c r="G1003" s="118"/>
      <c r="H1003" s="55"/>
    </row>
    <row r="1004" spans="1:8">
      <c r="A1004" s="114"/>
      <c r="B1004" s="116" t="s">
        <v>535</v>
      </c>
      <c r="C1004" s="120"/>
      <c r="D1004" s="117"/>
      <c r="E1004" s="117"/>
      <c r="F1004" s="113"/>
      <c r="G1004" s="118"/>
      <c r="H1004" s="55"/>
    </row>
    <row r="1005" spans="1:8">
      <c r="A1005" s="114"/>
      <c r="B1005" s="116" t="s">
        <v>1057</v>
      </c>
      <c r="C1005" s="120"/>
      <c r="D1005" s="117" t="s">
        <v>120</v>
      </c>
      <c r="E1005" s="117">
        <v>10</v>
      </c>
      <c r="F1005" s="113"/>
      <c r="G1005" s="118"/>
      <c r="H1005" s="55"/>
    </row>
    <row r="1006" spans="1:8">
      <c r="A1006" s="114"/>
      <c r="B1006" s="116" t="s">
        <v>493</v>
      </c>
      <c r="C1006" s="120"/>
      <c r="D1006" s="117" t="s">
        <v>120</v>
      </c>
      <c r="E1006" s="117">
        <v>150</v>
      </c>
      <c r="F1006" s="113"/>
      <c r="G1006" s="118"/>
      <c r="H1006" s="55"/>
    </row>
    <row r="1007" spans="1:8">
      <c r="A1007" s="114"/>
      <c r="B1007" s="116" t="s">
        <v>494</v>
      </c>
      <c r="C1007" s="120"/>
      <c r="D1007" s="117" t="s">
        <v>120</v>
      </c>
      <c r="E1007" s="117">
        <v>80</v>
      </c>
      <c r="F1007" s="113"/>
      <c r="G1007" s="118"/>
      <c r="H1007" s="55"/>
    </row>
    <row r="1008" spans="1:8">
      <c r="A1008" s="114"/>
      <c r="B1008" s="116" t="s">
        <v>1036</v>
      </c>
      <c r="C1008" s="120"/>
      <c r="D1008" s="117" t="s">
        <v>120</v>
      </c>
      <c r="E1008" s="117">
        <v>80</v>
      </c>
      <c r="F1008" s="113"/>
      <c r="G1008" s="118"/>
      <c r="H1008" s="55"/>
    </row>
    <row r="1009" spans="1:8">
      <c r="A1009" s="114"/>
      <c r="B1009" s="120" t="s">
        <v>495</v>
      </c>
      <c r="C1009" s="120"/>
      <c r="D1009" s="117"/>
      <c r="E1009" s="117"/>
      <c r="F1009" s="113"/>
      <c r="G1009" s="118"/>
      <c r="H1009" s="55"/>
    </row>
    <row r="1010" spans="1:8" ht="25.5">
      <c r="A1010" s="114"/>
      <c r="B1010" s="120" t="s">
        <v>496</v>
      </c>
      <c r="C1010" s="120"/>
      <c r="D1010" s="117" t="s">
        <v>101</v>
      </c>
      <c r="E1010" s="117">
        <v>1</v>
      </c>
      <c r="F1010" s="113"/>
      <c r="G1010" s="118"/>
      <c r="H1010" s="55"/>
    </row>
    <row r="1011" spans="1:8" ht="25.5">
      <c r="A1011" s="114"/>
      <c r="B1011" s="120" t="s">
        <v>497</v>
      </c>
      <c r="C1011" s="120"/>
      <c r="D1011" s="117" t="s">
        <v>101</v>
      </c>
      <c r="E1011" s="117">
        <v>1</v>
      </c>
      <c r="F1011" s="113"/>
      <c r="G1011" s="118"/>
      <c r="H1011" s="55"/>
    </row>
    <row r="1012" spans="1:8" ht="25.5">
      <c r="A1012" s="114"/>
      <c r="B1012" s="120" t="s">
        <v>498</v>
      </c>
      <c r="C1012" s="120"/>
      <c r="D1012" s="117" t="s">
        <v>101</v>
      </c>
      <c r="E1012" s="117">
        <v>4</v>
      </c>
      <c r="F1012" s="113"/>
      <c r="G1012" s="118"/>
      <c r="H1012" s="55"/>
    </row>
    <row r="1013" spans="1:8" ht="25.5">
      <c r="A1013" s="114"/>
      <c r="B1013" s="120" t="s">
        <v>499</v>
      </c>
      <c r="C1013" s="120"/>
      <c r="D1013" s="117" t="s">
        <v>101</v>
      </c>
      <c r="E1013" s="117">
        <v>1</v>
      </c>
      <c r="F1013" s="113"/>
      <c r="G1013" s="118"/>
      <c r="H1013" s="55"/>
    </row>
    <row r="1014" spans="1:8" ht="25.5">
      <c r="A1014" s="114"/>
      <c r="B1014" s="120" t="s">
        <v>500</v>
      </c>
      <c r="C1014" s="120"/>
      <c r="D1014" s="117" t="s">
        <v>101</v>
      </c>
      <c r="E1014" s="117">
        <v>1</v>
      </c>
      <c r="F1014" s="113"/>
      <c r="G1014" s="118"/>
      <c r="H1014" s="55"/>
    </row>
    <row r="1015" spans="1:8" ht="14.25" customHeight="1">
      <c r="A1015" s="114"/>
      <c r="B1015" s="120" t="s">
        <v>1048</v>
      </c>
      <c r="C1015" s="120"/>
      <c r="D1015" s="117" t="s">
        <v>101</v>
      </c>
      <c r="E1015" s="117">
        <v>1</v>
      </c>
      <c r="F1015" s="113"/>
      <c r="G1015" s="118"/>
      <c r="H1015" s="55"/>
    </row>
    <row r="1016" spans="1:8" ht="14.25" customHeight="1">
      <c r="A1016" s="114"/>
      <c r="B1016" s="120" t="s">
        <v>1049</v>
      </c>
      <c r="C1016" s="120"/>
      <c r="D1016" s="117" t="s">
        <v>101</v>
      </c>
      <c r="E1016" s="117">
        <v>1</v>
      </c>
      <c r="F1016" s="113"/>
      <c r="G1016" s="118"/>
      <c r="H1016" s="55"/>
    </row>
    <row r="1017" spans="1:8">
      <c r="A1017" s="114"/>
      <c r="B1017" s="120" t="s">
        <v>520</v>
      </c>
      <c r="C1017" s="120"/>
      <c r="D1017" s="117"/>
      <c r="E1017" s="117"/>
      <c r="F1017" s="113"/>
      <c r="G1017" s="118"/>
      <c r="H1017" s="55"/>
    </row>
    <row r="1018" spans="1:8">
      <c r="A1018" s="114"/>
      <c r="B1018" s="120" t="s">
        <v>521</v>
      </c>
      <c r="C1018" s="120"/>
      <c r="D1018" s="117" t="s">
        <v>96</v>
      </c>
      <c r="E1018" s="117">
        <v>1</v>
      </c>
      <c r="F1018" s="113"/>
      <c r="G1018" s="118"/>
      <c r="H1018" s="55"/>
    </row>
    <row r="1019" spans="1:8">
      <c r="A1019" s="114"/>
      <c r="B1019" s="120" t="s">
        <v>522</v>
      </c>
      <c r="C1019" s="120"/>
      <c r="D1019" s="117" t="s">
        <v>96</v>
      </c>
      <c r="E1019" s="117">
        <v>1</v>
      </c>
      <c r="F1019" s="113"/>
      <c r="G1019" s="118"/>
      <c r="H1019" s="55"/>
    </row>
    <row r="1020" spans="1:8">
      <c r="A1020" s="114"/>
      <c r="B1020" s="120" t="s">
        <v>523</v>
      </c>
      <c r="C1020" s="120"/>
      <c r="D1020" s="117" t="s">
        <v>96</v>
      </c>
      <c r="E1020" s="117">
        <v>1</v>
      </c>
      <c r="F1020" s="113"/>
      <c r="G1020" s="118"/>
      <c r="H1020" s="55"/>
    </row>
    <row r="1021" spans="1:8">
      <c r="A1021" s="114"/>
      <c r="B1021" s="120" t="s">
        <v>524</v>
      </c>
      <c r="C1021" s="120"/>
      <c r="D1021" s="117" t="s">
        <v>96</v>
      </c>
      <c r="E1021" s="117">
        <v>1</v>
      </c>
      <c r="F1021" s="113"/>
      <c r="G1021" s="118"/>
      <c r="H1021" s="55"/>
    </row>
    <row r="1022" spans="1:8">
      <c r="A1022" s="114"/>
      <c r="B1022" s="120" t="s">
        <v>525</v>
      </c>
      <c r="C1022" s="120"/>
      <c r="D1022" s="117" t="s">
        <v>96</v>
      </c>
      <c r="E1022" s="117">
        <v>1</v>
      </c>
      <c r="F1022" s="113"/>
      <c r="G1022" s="118"/>
      <c r="H1022" s="55"/>
    </row>
    <row r="1023" spans="1:8">
      <c r="A1023" s="114"/>
      <c r="B1023" s="120" t="s">
        <v>526</v>
      </c>
      <c r="C1023" s="120"/>
      <c r="D1023" s="117" t="s">
        <v>96</v>
      </c>
      <c r="E1023" s="117">
        <v>1</v>
      </c>
      <c r="F1023" s="113"/>
      <c r="G1023" s="118"/>
      <c r="H1023" s="55"/>
    </row>
    <row r="1024" spans="1:8">
      <c r="A1024" s="114"/>
      <c r="B1024" s="120" t="s">
        <v>527</v>
      </c>
      <c r="C1024" s="120"/>
      <c r="D1024" s="117" t="s">
        <v>96</v>
      </c>
      <c r="E1024" s="117">
        <v>1</v>
      </c>
      <c r="F1024" s="113"/>
      <c r="G1024" s="118"/>
      <c r="H1024" s="55"/>
    </row>
    <row r="1025" spans="1:8">
      <c r="A1025" s="114"/>
      <c r="B1025" s="120" t="s">
        <v>528</v>
      </c>
      <c r="C1025" s="120"/>
      <c r="D1025" s="117" t="s">
        <v>96</v>
      </c>
      <c r="E1025" s="117">
        <v>1</v>
      </c>
      <c r="F1025" s="113"/>
      <c r="G1025" s="118"/>
      <c r="H1025" s="55"/>
    </row>
    <row r="1026" spans="1:8">
      <c r="A1026" s="114"/>
      <c r="B1026" s="120" t="s">
        <v>529</v>
      </c>
      <c r="C1026" s="120"/>
      <c r="D1026" s="117" t="s">
        <v>96</v>
      </c>
      <c r="E1026" s="117">
        <v>1</v>
      </c>
      <c r="F1026" s="113"/>
      <c r="G1026" s="118"/>
      <c r="H1026" s="55"/>
    </row>
    <row r="1027" spans="1:8">
      <c r="A1027" s="114"/>
      <c r="B1027" s="120" t="s">
        <v>530</v>
      </c>
      <c r="C1027" s="120"/>
      <c r="D1027" s="117" t="s">
        <v>96</v>
      </c>
      <c r="E1027" s="117">
        <v>1</v>
      </c>
      <c r="F1027" s="113"/>
      <c r="G1027" s="118"/>
      <c r="H1027" s="55"/>
    </row>
    <row r="1028" spans="1:8">
      <c r="A1028" s="114"/>
      <c r="B1028" s="120" t="s">
        <v>531</v>
      </c>
      <c r="C1028" s="120"/>
      <c r="D1028" s="117" t="s">
        <v>96</v>
      </c>
      <c r="E1028" s="117">
        <v>1</v>
      </c>
      <c r="F1028" s="113"/>
      <c r="G1028" s="118"/>
      <c r="H1028" s="55"/>
    </row>
    <row r="1029" spans="1:8">
      <c r="A1029" s="114"/>
      <c r="B1029" s="120" t="s">
        <v>532</v>
      </c>
      <c r="C1029" s="120"/>
      <c r="D1029" s="117" t="s">
        <v>96</v>
      </c>
      <c r="E1029" s="117">
        <v>1</v>
      </c>
      <c r="F1029" s="113"/>
      <c r="G1029" s="118"/>
      <c r="H1029" s="55"/>
    </row>
    <row r="1030" spans="1:8">
      <c r="A1030" s="114"/>
      <c r="B1030" s="120" t="s">
        <v>533</v>
      </c>
      <c r="C1030" s="120"/>
      <c r="D1030" s="117"/>
      <c r="E1030" s="117"/>
      <c r="F1030" s="113"/>
      <c r="G1030" s="118"/>
      <c r="H1030" s="55"/>
    </row>
    <row r="1031" spans="1:8">
      <c r="A1031" s="114"/>
      <c r="B1031" s="116" t="s">
        <v>1058</v>
      </c>
      <c r="C1031" s="120"/>
      <c r="D1031" s="117" t="s">
        <v>96</v>
      </c>
      <c r="E1031" s="117">
        <v>1</v>
      </c>
      <c r="F1031" s="113"/>
      <c r="G1031" s="118"/>
      <c r="H1031" s="55"/>
    </row>
    <row r="1032" spans="1:8">
      <c r="A1032" s="114"/>
      <c r="B1032" s="116" t="s">
        <v>1059</v>
      </c>
      <c r="C1032" s="120"/>
      <c r="D1032" s="117" t="s">
        <v>96</v>
      </c>
      <c r="E1032" s="117">
        <v>1</v>
      </c>
      <c r="F1032" s="113"/>
      <c r="G1032" s="118"/>
      <c r="H1032" s="55"/>
    </row>
    <row r="1033" spans="1:8">
      <c r="A1033" s="114"/>
      <c r="B1033" s="120" t="s">
        <v>523</v>
      </c>
      <c r="C1033" s="120"/>
      <c r="D1033" s="117" t="s">
        <v>96</v>
      </c>
      <c r="E1033" s="117">
        <v>1</v>
      </c>
      <c r="F1033" s="113"/>
      <c r="G1033" s="118"/>
      <c r="H1033" s="55"/>
    </row>
    <row r="1034" spans="1:8">
      <c r="A1034" s="114"/>
      <c r="B1034" s="120" t="s">
        <v>534</v>
      </c>
      <c r="C1034" s="120"/>
      <c r="D1034" s="117" t="s">
        <v>96</v>
      </c>
      <c r="E1034" s="117">
        <v>1</v>
      </c>
      <c r="F1034" s="113"/>
      <c r="G1034" s="118"/>
      <c r="H1034" s="55"/>
    </row>
    <row r="1035" spans="1:8">
      <c r="A1035" s="114"/>
      <c r="B1035" s="120"/>
      <c r="C1035" s="120"/>
      <c r="D1035" s="117"/>
      <c r="E1035" s="117"/>
      <c r="F1035" s="113"/>
      <c r="G1035" s="118"/>
      <c r="H1035" s="55"/>
    </row>
    <row r="1036" spans="1:8">
      <c r="A1036" s="114"/>
      <c r="B1036" s="134" t="s">
        <v>537</v>
      </c>
    </row>
    <row r="1037" spans="1:8">
      <c r="A1037" s="114"/>
      <c r="B1037" s="134"/>
    </row>
    <row r="1038" spans="1:8">
      <c r="A1038" s="114" t="s">
        <v>1060</v>
      </c>
      <c r="B1038" s="115" t="s">
        <v>1061</v>
      </c>
    </row>
    <row r="1039" spans="1:8">
      <c r="A1039" s="114"/>
      <c r="B1039" s="135" t="s">
        <v>535</v>
      </c>
    </row>
    <row r="1040" spans="1:8">
      <c r="A1040" s="114"/>
      <c r="B1040" s="135" t="s">
        <v>494</v>
      </c>
      <c r="D1040" s="112" t="s">
        <v>120</v>
      </c>
      <c r="E1040" s="112">
        <v>65</v>
      </c>
      <c r="G1040" s="118">
        <v>0</v>
      </c>
      <c r="H1040" s="55">
        <f>E1040*G1040</f>
        <v>0</v>
      </c>
    </row>
    <row r="1041" spans="1:8">
      <c r="A1041" s="114"/>
      <c r="B1041" s="133" t="s">
        <v>533</v>
      </c>
      <c r="D1041" s="112"/>
      <c r="E1041" s="112"/>
      <c r="G1041" s="119"/>
      <c r="H1041" s="55"/>
    </row>
    <row r="1042" spans="1:8">
      <c r="A1042" s="114"/>
      <c r="B1042" s="133" t="s">
        <v>523</v>
      </c>
      <c r="D1042" s="112" t="s">
        <v>96</v>
      </c>
      <c r="E1042" s="112">
        <v>1</v>
      </c>
      <c r="G1042" s="118">
        <v>0</v>
      </c>
      <c r="H1042" s="55">
        <f>E1042*G1042</f>
        <v>0</v>
      </c>
    </row>
    <row r="1043" spans="1:8">
      <c r="A1043" s="114"/>
      <c r="B1043" s="133" t="s">
        <v>534</v>
      </c>
      <c r="D1043" s="112" t="s">
        <v>96</v>
      </c>
      <c r="E1043" s="112">
        <v>1</v>
      </c>
      <c r="G1043" s="118">
        <v>0</v>
      </c>
      <c r="H1043" s="55">
        <f>E1043*G1043</f>
        <v>0</v>
      </c>
    </row>
    <row r="1044" spans="1:8" ht="25.5">
      <c r="B1044" s="135" t="s">
        <v>538</v>
      </c>
      <c r="D1044" s="112" t="s">
        <v>101</v>
      </c>
      <c r="E1044" s="112">
        <v>1</v>
      </c>
      <c r="G1044" s="118">
        <v>0</v>
      </c>
      <c r="H1044" s="55">
        <f>E1044*G1044</f>
        <v>0</v>
      </c>
    </row>
    <row r="1045" spans="1:8">
      <c r="B1045" s="136" t="s">
        <v>533</v>
      </c>
      <c r="D1045" s="112"/>
      <c r="E1045" s="112"/>
      <c r="G1045" s="119"/>
      <c r="H1045" s="55"/>
    </row>
    <row r="1046" spans="1:8" ht="25.5">
      <c r="B1046" s="135" t="s">
        <v>539</v>
      </c>
      <c r="D1046" s="112" t="s">
        <v>96</v>
      </c>
      <c r="E1046" s="112">
        <v>1</v>
      </c>
      <c r="G1046" s="118">
        <v>0</v>
      </c>
      <c r="H1046" s="55">
        <f t="shared" ref="H1046:H1053" si="26">E1046*G1046</f>
        <v>0</v>
      </c>
    </row>
    <row r="1047" spans="1:8" ht="25.5">
      <c r="B1047" s="135" t="s">
        <v>540</v>
      </c>
      <c r="D1047" s="112" t="s">
        <v>96</v>
      </c>
      <c r="E1047" s="112">
        <v>1</v>
      </c>
      <c r="G1047" s="118">
        <v>0</v>
      </c>
      <c r="H1047" s="55">
        <f t="shared" si="26"/>
        <v>0</v>
      </c>
    </row>
    <row r="1048" spans="1:8">
      <c r="B1048" s="133" t="s">
        <v>522</v>
      </c>
      <c r="D1048" s="112" t="s">
        <v>96</v>
      </c>
      <c r="E1048" s="112">
        <v>1</v>
      </c>
      <c r="G1048" s="118">
        <v>0</v>
      </c>
      <c r="H1048" s="55">
        <f t="shared" si="26"/>
        <v>0</v>
      </c>
    </row>
    <row r="1049" spans="1:8">
      <c r="B1049" s="133" t="s">
        <v>541</v>
      </c>
      <c r="D1049" s="112" t="s">
        <v>96</v>
      </c>
      <c r="E1049" s="112">
        <v>1</v>
      </c>
      <c r="G1049" s="118">
        <v>0</v>
      </c>
      <c r="H1049" s="55">
        <f t="shared" si="26"/>
        <v>0</v>
      </c>
    </row>
    <row r="1050" spans="1:8">
      <c r="B1050" s="133" t="s">
        <v>527</v>
      </c>
      <c r="D1050" s="112" t="s">
        <v>96</v>
      </c>
      <c r="E1050" s="112">
        <v>1</v>
      </c>
      <c r="G1050" s="118">
        <v>0</v>
      </c>
      <c r="H1050" s="55">
        <f t="shared" si="26"/>
        <v>0</v>
      </c>
    </row>
    <row r="1051" spans="1:8">
      <c r="B1051" s="133" t="s">
        <v>529</v>
      </c>
      <c r="D1051" s="112" t="s">
        <v>96</v>
      </c>
      <c r="E1051" s="112">
        <v>1</v>
      </c>
      <c r="G1051" s="118">
        <v>0</v>
      </c>
      <c r="H1051" s="55">
        <f t="shared" si="26"/>
        <v>0</v>
      </c>
    </row>
    <row r="1052" spans="1:8">
      <c r="B1052" s="133" t="s">
        <v>530</v>
      </c>
      <c r="D1052" s="112" t="s">
        <v>96</v>
      </c>
      <c r="E1052" s="112">
        <v>1</v>
      </c>
      <c r="G1052" s="118">
        <v>0</v>
      </c>
      <c r="H1052" s="55">
        <f t="shared" si="26"/>
        <v>0</v>
      </c>
    </row>
    <row r="1053" spans="1:8">
      <c r="B1053" s="133" t="s">
        <v>532</v>
      </c>
      <c r="D1053" s="112" t="s">
        <v>96</v>
      </c>
      <c r="E1053" s="112">
        <v>1</v>
      </c>
      <c r="G1053" s="118">
        <v>0</v>
      </c>
      <c r="H1053" s="55">
        <f t="shared" si="26"/>
        <v>0</v>
      </c>
    </row>
    <row r="1054" spans="1:8">
      <c r="B1054" s="133"/>
      <c r="D1054" s="112"/>
      <c r="E1054" s="112"/>
      <c r="G1054" s="119"/>
      <c r="H1054" s="55"/>
    </row>
    <row r="1055" spans="1:8">
      <c r="A1055" s="114" t="s">
        <v>1062</v>
      </c>
      <c r="B1055" s="115" t="s">
        <v>1063</v>
      </c>
    </row>
    <row r="1056" spans="1:8">
      <c r="A1056" s="114"/>
      <c r="B1056" s="135" t="s">
        <v>535</v>
      </c>
    </row>
    <row r="1057" spans="1:8">
      <c r="A1057" s="114"/>
      <c r="B1057" s="135" t="s">
        <v>494</v>
      </c>
      <c r="D1057" s="112" t="s">
        <v>120</v>
      </c>
      <c r="E1057" s="112">
        <v>65</v>
      </c>
      <c r="G1057" s="118">
        <v>0</v>
      </c>
      <c r="H1057" s="55">
        <f>E1057*G1057</f>
        <v>0</v>
      </c>
    </row>
    <row r="1058" spans="1:8">
      <c r="A1058" s="114"/>
      <c r="B1058" s="133" t="s">
        <v>533</v>
      </c>
      <c r="D1058" s="112"/>
      <c r="E1058" s="112"/>
      <c r="G1058" s="119"/>
      <c r="H1058" s="55"/>
    </row>
    <row r="1059" spans="1:8">
      <c r="A1059" s="114"/>
      <c r="B1059" s="133" t="s">
        <v>523</v>
      </c>
      <c r="D1059" s="112" t="s">
        <v>96</v>
      </c>
      <c r="E1059" s="112">
        <v>1</v>
      </c>
      <c r="G1059" s="118">
        <v>0</v>
      </c>
      <c r="H1059" s="55">
        <f>E1059*G1059</f>
        <v>0</v>
      </c>
    </row>
    <row r="1060" spans="1:8">
      <c r="A1060" s="114"/>
      <c r="B1060" s="133" t="s">
        <v>534</v>
      </c>
      <c r="D1060" s="112" t="s">
        <v>96</v>
      </c>
      <c r="E1060" s="112">
        <v>1</v>
      </c>
      <c r="G1060" s="118">
        <v>0</v>
      </c>
      <c r="H1060" s="55">
        <f>E1060*G1060</f>
        <v>0</v>
      </c>
    </row>
    <row r="1061" spans="1:8" ht="25.5">
      <c r="B1061" s="135" t="s">
        <v>538</v>
      </c>
      <c r="D1061" s="112" t="s">
        <v>101</v>
      </c>
      <c r="E1061" s="112">
        <v>1</v>
      </c>
      <c r="G1061" s="118">
        <v>0</v>
      </c>
      <c r="H1061" s="55">
        <f>E1061*G1061</f>
        <v>0</v>
      </c>
    </row>
    <row r="1062" spans="1:8">
      <c r="B1062" s="136" t="s">
        <v>533</v>
      </c>
      <c r="D1062" s="112"/>
      <c r="E1062" s="112"/>
      <c r="G1062" s="119"/>
      <c r="H1062" s="55"/>
    </row>
    <row r="1063" spans="1:8" ht="25.5">
      <c r="B1063" s="135" t="s">
        <v>539</v>
      </c>
      <c r="D1063" s="112" t="s">
        <v>96</v>
      </c>
      <c r="E1063" s="112">
        <v>1</v>
      </c>
      <c r="G1063" s="118">
        <v>0</v>
      </c>
      <c r="H1063" s="55">
        <f t="shared" ref="H1063:H1070" si="27">E1063*G1063</f>
        <v>0</v>
      </c>
    </row>
    <row r="1064" spans="1:8" ht="25.5">
      <c r="B1064" s="135" t="s">
        <v>540</v>
      </c>
      <c r="D1064" s="112" t="s">
        <v>96</v>
      </c>
      <c r="E1064" s="112">
        <v>1</v>
      </c>
      <c r="G1064" s="118">
        <v>0</v>
      </c>
      <c r="H1064" s="55">
        <f t="shared" si="27"/>
        <v>0</v>
      </c>
    </row>
    <row r="1065" spans="1:8">
      <c r="B1065" s="133" t="s">
        <v>522</v>
      </c>
      <c r="D1065" s="112" t="s">
        <v>96</v>
      </c>
      <c r="E1065" s="112">
        <v>1</v>
      </c>
      <c r="G1065" s="118">
        <v>0</v>
      </c>
      <c r="H1065" s="55">
        <f t="shared" si="27"/>
        <v>0</v>
      </c>
    </row>
    <row r="1066" spans="1:8">
      <c r="B1066" s="133" t="s">
        <v>541</v>
      </c>
      <c r="D1066" s="112" t="s">
        <v>96</v>
      </c>
      <c r="E1066" s="112">
        <v>1</v>
      </c>
      <c r="G1066" s="118">
        <v>0</v>
      </c>
      <c r="H1066" s="55">
        <f t="shared" si="27"/>
        <v>0</v>
      </c>
    </row>
    <row r="1067" spans="1:8">
      <c r="B1067" s="133" t="s">
        <v>527</v>
      </c>
      <c r="D1067" s="112" t="s">
        <v>96</v>
      </c>
      <c r="E1067" s="112">
        <v>1</v>
      </c>
      <c r="G1067" s="118">
        <v>0</v>
      </c>
      <c r="H1067" s="55">
        <f t="shared" si="27"/>
        <v>0</v>
      </c>
    </row>
    <row r="1068" spans="1:8">
      <c r="B1068" s="133" t="s">
        <v>529</v>
      </c>
      <c r="D1068" s="112" t="s">
        <v>96</v>
      </c>
      <c r="E1068" s="112">
        <v>1</v>
      </c>
      <c r="G1068" s="118">
        <v>0</v>
      </c>
      <c r="H1068" s="55">
        <f t="shared" si="27"/>
        <v>0</v>
      </c>
    </row>
    <row r="1069" spans="1:8">
      <c r="B1069" s="133" t="s">
        <v>530</v>
      </c>
      <c r="D1069" s="112" t="s">
        <v>96</v>
      </c>
      <c r="E1069" s="112">
        <v>1</v>
      </c>
      <c r="G1069" s="118">
        <v>0</v>
      </c>
      <c r="H1069" s="55">
        <f t="shared" si="27"/>
        <v>0</v>
      </c>
    </row>
    <row r="1070" spans="1:8">
      <c r="B1070" s="133" t="s">
        <v>532</v>
      </c>
      <c r="D1070" s="112" t="s">
        <v>96</v>
      </c>
      <c r="E1070" s="112">
        <v>1</v>
      </c>
      <c r="G1070" s="118">
        <v>0</v>
      </c>
      <c r="H1070" s="55">
        <f t="shared" si="27"/>
        <v>0</v>
      </c>
    </row>
    <row r="1071" spans="1:8">
      <c r="B1071" s="133"/>
      <c r="D1071" s="112"/>
      <c r="E1071" s="112"/>
      <c r="G1071" s="119"/>
      <c r="H1071" s="55"/>
    </row>
    <row r="1072" spans="1:8">
      <c r="A1072" s="114" t="s">
        <v>1064</v>
      </c>
      <c r="B1072" s="115" t="s">
        <v>1065</v>
      </c>
    </row>
    <row r="1073" spans="1:8">
      <c r="A1073" s="114"/>
      <c r="B1073" s="135" t="s">
        <v>535</v>
      </c>
    </row>
    <row r="1074" spans="1:8">
      <c r="A1074" s="114"/>
      <c r="B1074" s="135" t="s">
        <v>494</v>
      </c>
      <c r="D1074" s="112" t="s">
        <v>120</v>
      </c>
      <c r="E1074" s="112">
        <v>65</v>
      </c>
      <c r="G1074" s="118">
        <v>0</v>
      </c>
      <c r="H1074" s="55">
        <f>E1074*G1074</f>
        <v>0</v>
      </c>
    </row>
    <row r="1075" spans="1:8">
      <c r="A1075" s="114"/>
      <c r="B1075" s="133" t="s">
        <v>533</v>
      </c>
      <c r="D1075" s="112"/>
      <c r="E1075" s="112"/>
      <c r="G1075" s="119"/>
      <c r="H1075" s="55"/>
    </row>
    <row r="1076" spans="1:8">
      <c r="A1076" s="114"/>
      <c r="B1076" s="133" t="s">
        <v>523</v>
      </c>
      <c r="D1076" s="112" t="s">
        <v>96</v>
      </c>
      <c r="E1076" s="112">
        <v>1</v>
      </c>
      <c r="G1076" s="118">
        <v>0</v>
      </c>
      <c r="H1076" s="55">
        <f>E1076*G1076</f>
        <v>0</v>
      </c>
    </row>
    <row r="1077" spans="1:8">
      <c r="A1077" s="114"/>
      <c r="B1077" s="133" t="s">
        <v>534</v>
      </c>
      <c r="D1077" s="112" t="s">
        <v>96</v>
      </c>
      <c r="E1077" s="112">
        <v>1</v>
      </c>
      <c r="G1077" s="118">
        <v>0</v>
      </c>
      <c r="H1077" s="55">
        <f>E1077*G1077</f>
        <v>0</v>
      </c>
    </row>
    <row r="1078" spans="1:8" ht="25.5">
      <c r="B1078" s="135" t="s">
        <v>538</v>
      </c>
      <c r="D1078" s="112" t="s">
        <v>101</v>
      </c>
      <c r="E1078" s="112">
        <v>1</v>
      </c>
      <c r="G1078" s="118">
        <v>0</v>
      </c>
      <c r="H1078" s="55">
        <f>E1078*G1078</f>
        <v>0</v>
      </c>
    </row>
    <row r="1079" spans="1:8">
      <c r="B1079" s="136" t="s">
        <v>533</v>
      </c>
      <c r="D1079" s="112"/>
      <c r="E1079" s="112"/>
      <c r="G1079" s="119"/>
      <c r="H1079" s="55"/>
    </row>
    <row r="1080" spans="1:8" ht="25.5">
      <c r="B1080" s="135" t="s">
        <v>539</v>
      </c>
      <c r="D1080" s="112" t="s">
        <v>96</v>
      </c>
      <c r="E1080" s="112">
        <v>1</v>
      </c>
      <c r="G1080" s="118">
        <v>0</v>
      </c>
      <c r="H1080" s="55">
        <f t="shared" ref="H1080:H1087" si="28">E1080*G1080</f>
        <v>0</v>
      </c>
    </row>
    <row r="1081" spans="1:8" ht="25.5">
      <c r="B1081" s="135" t="s">
        <v>540</v>
      </c>
      <c r="D1081" s="112" t="s">
        <v>96</v>
      </c>
      <c r="E1081" s="112">
        <v>1</v>
      </c>
      <c r="G1081" s="118">
        <v>0</v>
      </c>
      <c r="H1081" s="55">
        <f t="shared" si="28"/>
        <v>0</v>
      </c>
    </row>
    <row r="1082" spans="1:8">
      <c r="B1082" s="133" t="s">
        <v>522</v>
      </c>
      <c r="D1082" s="112" t="s">
        <v>96</v>
      </c>
      <c r="E1082" s="112">
        <v>1</v>
      </c>
      <c r="G1082" s="118">
        <v>0</v>
      </c>
      <c r="H1082" s="55">
        <f t="shared" si="28"/>
        <v>0</v>
      </c>
    </row>
    <row r="1083" spans="1:8">
      <c r="B1083" s="133" t="s">
        <v>541</v>
      </c>
      <c r="D1083" s="112" t="s">
        <v>96</v>
      </c>
      <c r="E1083" s="112">
        <v>1</v>
      </c>
      <c r="G1083" s="118">
        <v>0</v>
      </c>
      <c r="H1083" s="55">
        <f t="shared" si="28"/>
        <v>0</v>
      </c>
    </row>
    <row r="1084" spans="1:8">
      <c r="B1084" s="133" t="s">
        <v>527</v>
      </c>
      <c r="D1084" s="112" t="s">
        <v>96</v>
      </c>
      <c r="E1084" s="112">
        <v>1</v>
      </c>
      <c r="G1084" s="118">
        <v>0</v>
      </c>
      <c r="H1084" s="55">
        <f t="shared" si="28"/>
        <v>0</v>
      </c>
    </row>
    <row r="1085" spans="1:8">
      <c r="B1085" s="133" t="s">
        <v>529</v>
      </c>
      <c r="D1085" s="112" t="s">
        <v>96</v>
      </c>
      <c r="E1085" s="112">
        <v>1</v>
      </c>
      <c r="G1085" s="118">
        <v>0</v>
      </c>
      <c r="H1085" s="55">
        <f t="shared" si="28"/>
        <v>0</v>
      </c>
    </row>
    <row r="1086" spans="1:8">
      <c r="B1086" s="133" t="s">
        <v>530</v>
      </c>
      <c r="D1086" s="112" t="s">
        <v>96</v>
      </c>
      <c r="E1086" s="112">
        <v>1</v>
      </c>
      <c r="G1086" s="118">
        <v>0</v>
      </c>
      <c r="H1086" s="55">
        <f t="shared" si="28"/>
        <v>0</v>
      </c>
    </row>
    <row r="1087" spans="1:8">
      <c r="B1087" s="133" t="s">
        <v>532</v>
      </c>
      <c r="D1087" s="112" t="s">
        <v>96</v>
      </c>
      <c r="E1087" s="112">
        <v>1</v>
      </c>
      <c r="G1087" s="118">
        <v>0</v>
      </c>
      <c r="H1087" s="55">
        <f t="shared" si="28"/>
        <v>0</v>
      </c>
    </row>
    <row r="1088" spans="1:8">
      <c r="B1088" s="133"/>
      <c r="D1088" s="112"/>
      <c r="E1088" s="112"/>
      <c r="G1088" s="118"/>
      <c r="H1088" s="55"/>
    </row>
    <row r="1089" spans="1:8">
      <c r="A1089" s="42" t="s">
        <v>1066</v>
      </c>
      <c r="B1089" s="134" t="s">
        <v>1055</v>
      </c>
      <c r="D1089" s="112"/>
      <c r="E1089" s="112"/>
      <c r="G1089" s="118"/>
      <c r="H1089" s="55"/>
    </row>
    <row r="1090" spans="1:8">
      <c r="B1090" s="135" t="s">
        <v>535</v>
      </c>
      <c r="D1090"/>
      <c r="E1090" s="112"/>
      <c r="F1090" s="117"/>
      <c r="G1090" s="118"/>
      <c r="H1090" s="55"/>
    </row>
    <row r="1091" spans="1:8">
      <c r="B1091" s="135" t="s">
        <v>494</v>
      </c>
      <c r="D1091" s="112" t="s">
        <v>120</v>
      </c>
      <c r="E1091" s="117">
        <v>30</v>
      </c>
      <c r="F1091" s="117"/>
      <c r="G1091" s="118">
        <v>0</v>
      </c>
      <c r="H1091" s="55">
        <f t="shared" ref="H1091:H1099" si="29">E1091*G1091</f>
        <v>0</v>
      </c>
    </row>
    <row r="1092" spans="1:8">
      <c r="B1092" s="135" t="s">
        <v>1036</v>
      </c>
      <c r="D1092" s="112" t="s">
        <v>120</v>
      </c>
      <c r="E1092" s="117">
        <v>30</v>
      </c>
      <c r="F1092" s="112"/>
      <c r="G1092" s="118">
        <v>0</v>
      </c>
      <c r="H1092" s="55">
        <f t="shared" si="29"/>
        <v>0</v>
      </c>
    </row>
    <row r="1093" spans="1:8">
      <c r="B1093" s="133" t="s">
        <v>533</v>
      </c>
      <c r="D1093" s="112"/>
      <c r="E1093" s="112"/>
      <c r="F1093" s="112"/>
      <c r="G1093" s="118">
        <v>0</v>
      </c>
      <c r="H1093" s="55">
        <f t="shared" si="29"/>
        <v>0</v>
      </c>
    </row>
    <row r="1094" spans="1:8">
      <c r="B1094" s="135" t="s">
        <v>1067</v>
      </c>
      <c r="D1094" s="112" t="s">
        <v>96</v>
      </c>
      <c r="E1094" s="112">
        <v>2</v>
      </c>
      <c r="F1094" s="112"/>
      <c r="G1094" s="118">
        <v>0</v>
      </c>
      <c r="H1094" s="55">
        <f t="shared" si="29"/>
        <v>0</v>
      </c>
    </row>
    <row r="1095" spans="1:8">
      <c r="B1095" s="133" t="s">
        <v>523</v>
      </c>
      <c r="D1095" s="112" t="s">
        <v>96</v>
      </c>
      <c r="E1095" s="112">
        <v>1</v>
      </c>
      <c r="F1095" s="112"/>
      <c r="G1095" s="118">
        <v>0</v>
      </c>
      <c r="H1095" s="55">
        <f t="shared" si="29"/>
        <v>0</v>
      </c>
    </row>
    <row r="1096" spans="1:8">
      <c r="B1096" s="133" t="s">
        <v>534</v>
      </c>
      <c r="D1096" s="112" t="s">
        <v>96</v>
      </c>
      <c r="E1096" s="112">
        <v>1</v>
      </c>
      <c r="G1096" s="118">
        <v>0</v>
      </c>
      <c r="H1096" s="55">
        <f t="shared" si="29"/>
        <v>0</v>
      </c>
    </row>
    <row r="1097" spans="1:8">
      <c r="B1097" s="133" t="s">
        <v>529</v>
      </c>
      <c r="D1097" s="112" t="s">
        <v>96</v>
      </c>
      <c r="E1097" s="112">
        <v>1</v>
      </c>
      <c r="F1097" s="112"/>
      <c r="G1097" s="118">
        <v>0</v>
      </c>
      <c r="H1097" s="55">
        <f t="shared" si="29"/>
        <v>0</v>
      </c>
    </row>
    <row r="1098" spans="1:8">
      <c r="B1098" s="133" t="s">
        <v>530</v>
      </c>
      <c r="D1098" s="112" t="s">
        <v>96</v>
      </c>
      <c r="E1098" s="112">
        <v>1</v>
      </c>
      <c r="F1098" s="112"/>
      <c r="G1098" s="118">
        <v>0</v>
      </c>
      <c r="H1098" s="55">
        <f t="shared" si="29"/>
        <v>0</v>
      </c>
    </row>
    <row r="1099" spans="1:8">
      <c r="B1099" s="133" t="s">
        <v>532</v>
      </c>
      <c r="D1099" s="112" t="s">
        <v>96</v>
      </c>
      <c r="E1099" s="112">
        <v>1</v>
      </c>
      <c r="F1099" s="112"/>
      <c r="G1099" s="118">
        <v>0</v>
      </c>
      <c r="H1099" s="55">
        <f t="shared" si="29"/>
        <v>0</v>
      </c>
    </row>
    <row r="1100" spans="1:8">
      <c r="B1100" s="133"/>
      <c r="D1100" s="112"/>
      <c r="E1100" s="112"/>
      <c r="G1100" s="118"/>
      <c r="H1100" s="55"/>
    </row>
    <row r="1101" spans="1:8">
      <c r="A1101" s="124" t="s">
        <v>1068</v>
      </c>
      <c r="B1101" s="115" t="s">
        <v>1042</v>
      </c>
      <c r="C1101" s="115"/>
      <c r="D1101" s="137"/>
      <c r="E1101" s="137"/>
      <c r="G1101" s="119"/>
      <c r="H1101" s="55"/>
    </row>
    <row r="1102" spans="1:8">
      <c r="A1102" s="124"/>
      <c r="B1102" s="135" t="s">
        <v>535</v>
      </c>
      <c r="C1102" s="135"/>
      <c r="D1102" s="112"/>
      <c r="E1102" s="117"/>
      <c r="G1102" s="119"/>
      <c r="H1102" s="55"/>
    </row>
    <row r="1103" spans="1:8">
      <c r="A1103" s="124"/>
      <c r="B1103" s="135" t="s">
        <v>1069</v>
      </c>
      <c r="C1103" s="135"/>
      <c r="D1103" s="112" t="s">
        <v>120</v>
      </c>
      <c r="E1103" s="117">
        <v>50</v>
      </c>
      <c r="G1103" s="118">
        <v>0</v>
      </c>
      <c r="H1103" s="55">
        <f>E1103*G1103</f>
        <v>0</v>
      </c>
    </row>
    <row r="1104" spans="1:8">
      <c r="A1104" s="124"/>
      <c r="B1104" s="135" t="s">
        <v>1036</v>
      </c>
      <c r="C1104" s="135"/>
      <c r="D1104" s="112" t="s">
        <v>120</v>
      </c>
      <c r="E1104" s="117">
        <v>50</v>
      </c>
      <c r="G1104" s="118">
        <v>0</v>
      </c>
      <c r="H1104" s="55">
        <f>E1104*G1104</f>
        <v>0</v>
      </c>
    </row>
    <row r="1105" spans="1:8">
      <c r="A1105" s="124"/>
      <c r="B1105" s="133" t="s">
        <v>533</v>
      </c>
      <c r="C1105" s="133"/>
      <c r="D1105" s="112"/>
      <c r="E1105" s="117"/>
      <c r="G1105" s="119"/>
      <c r="H1105" s="55"/>
    </row>
    <row r="1106" spans="1:8">
      <c r="A1106" s="124"/>
      <c r="B1106" s="135" t="s">
        <v>1053</v>
      </c>
      <c r="C1106" s="135"/>
      <c r="D1106" s="112" t="s">
        <v>96</v>
      </c>
      <c r="E1106" s="117">
        <v>2</v>
      </c>
      <c r="G1106" s="118">
        <v>0</v>
      </c>
      <c r="H1106" s="55">
        <f>E1106*G1106</f>
        <v>0</v>
      </c>
    </row>
    <row r="1107" spans="1:8">
      <c r="A1107" s="124"/>
      <c r="B1107" s="133" t="s">
        <v>523</v>
      </c>
      <c r="C1107" s="133"/>
      <c r="D1107" s="112" t="s">
        <v>96</v>
      </c>
      <c r="E1107" s="117">
        <v>1</v>
      </c>
      <c r="G1107" s="118">
        <v>0</v>
      </c>
      <c r="H1107" s="55">
        <f>E1107*G1107</f>
        <v>0</v>
      </c>
    </row>
    <row r="1108" spans="1:8">
      <c r="A1108" s="124"/>
      <c r="B1108" s="133" t="s">
        <v>534</v>
      </c>
      <c r="C1108" s="133"/>
      <c r="D1108" s="112" t="s">
        <v>96</v>
      </c>
      <c r="E1108" s="117">
        <v>1</v>
      </c>
      <c r="G1108" s="118">
        <v>0</v>
      </c>
      <c r="H1108" s="55">
        <f>E1108*G1108</f>
        <v>0</v>
      </c>
    </row>
    <row r="1109" spans="1:8">
      <c r="B1109" s="133"/>
      <c r="D1109" s="112"/>
      <c r="E1109" s="112"/>
      <c r="G1109" s="119"/>
      <c r="H1109" s="55"/>
    </row>
    <row r="1110" spans="1:8" ht="15.75">
      <c r="A1110" s="25" t="s">
        <v>40</v>
      </c>
      <c r="B1110" s="19" t="s">
        <v>1070</v>
      </c>
      <c r="H1110" s="66">
        <f>SUM(H668:H1109)</f>
        <v>0</v>
      </c>
    </row>
    <row r="1111" spans="1:8" ht="15.75">
      <c r="A1111" s="25"/>
      <c r="B1111" s="19"/>
    </row>
    <row r="1112" spans="1:8" ht="15.75">
      <c r="A1112" s="25" t="s">
        <v>41</v>
      </c>
      <c r="B1112" s="19" t="s">
        <v>42</v>
      </c>
    </row>
    <row r="1113" spans="1:8" ht="15.75">
      <c r="A1113" s="25"/>
      <c r="B1113" s="19"/>
    </row>
    <row r="1114" spans="1:8" ht="15.75">
      <c r="A1114" s="25"/>
      <c r="B1114" s="73" t="s">
        <v>1071</v>
      </c>
    </row>
    <row r="1115" spans="1:8" ht="15.75">
      <c r="A1115" s="25"/>
      <c r="B1115" s="19"/>
    </row>
    <row r="1116" spans="1:8" ht="25.5">
      <c r="A1116" s="114" t="s">
        <v>1072</v>
      </c>
      <c r="B1116" s="133" t="s">
        <v>1073</v>
      </c>
      <c r="D1116" s="112" t="s">
        <v>96</v>
      </c>
      <c r="E1116" s="112">
        <v>4</v>
      </c>
      <c r="F1116" s="177"/>
      <c r="G1116" s="118">
        <v>0</v>
      </c>
      <c r="H1116" s="55">
        <f>E1116*G1116</f>
        <v>0</v>
      </c>
    </row>
    <row r="1117" spans="1:8">
      <c r="A1117" s="114"/>
      <c r="B1117" s="133"/>
      <c r="D1117" s="112"/>
      <c r="E1117" s="112"/>
    </row>
    <row r="1118" spans="1:8" ht="51">
      <c r="A1118" s="114" t="s">
        <v>1074</v>
      </c>
      <c r="B1118" s="133" t="s">
        <v>1075</v>
      </c>
      <c r="D1118" s="112" t="s">
        <v>96</v>
      </c>
      <c r="E1118" s="112">
        <v>1</v>
      </c>
      <c r="F1118" s="177"/>
      <c r="G1118" s="118">
        <v>0</v>
      </c>
      <c r="H1118" s="55">
        <f>E1118*G1118</f>
        <v>0</v>
      </c>
    </row>
    <row r="1119" spans="1:8">
      <c r="A1119" s="114"/>
      <c r="B1119" s="133"/>
      <c r="D1119" s="112"/>
      <c r="E1119" s="112"/>
    </row>
    <row r="1120" spans="1:8" ht="38.25">
      <c r="A1120" s="114" t="s">
        <v>1076</v>
      </c>
      <c r="B1120" s="91" t="s">
        <v>352</v>
      </c>
      <c r="D1120" s="112"/>
      <c r="E1120" s="112"/>
    </row>
    <row r="1121" spans="1:8">
      <c r="A1121" s="114" t="s">
        <v>20</v>
      </c>
      <c r="B1121" s="133" t="s">
        <v>1077</v>
      </c>
      <c r="D1121" s="112" t="s">
        <v>120</v>
      </c>
      <c r="E1121" s="112">
        <v>150</v>
      </c>
      <c r="G1121" s="118">
        <v>0</v>
      </c>
      <c r="H1121" s="55">
        <f>E1121*G1121</f>
        <v>0</v>
      </c>
    </row>
    <row r="1122" spans="1:8">
      <c r="A1122" s="114"/>
      <c r="B1122" s="133" t="s">
        <v>1078</v>
      </c>
      <c r="D1122" s="112" t="s">
        <v>120</v>
      </c>
      <c r="E1122" s="112">
        <v>10</v>
      </c>
      <c r="G1122" s="118">
        <v>0</v>
      </c>
      <c r="H1122" s="55">
        <f>E1122*G1122</f>
        <v>0</v>
      </c>
    </row>
    <row r="1123" spans="1:8">
      <c r="A1123" s="114"/>
      <c r="B1123" s="133"/>
      <c r="D1123" s="112"/>
      <c r="E1123" s="112"/>
    </row>
    <row r="1124" spans="1:8" ht="25.5">
      <c r="A1124" s="114" t="s">
        <v>1079</v>
      </c>
      <c r="B1124" s="103" t="s">
        <v>1080</v>
      </c>
      <c r="D1124" s="112" t="s">
        <v>120</v>
      </c>
      <c r="E1124" s="112">
        <v>150</v>
      </c>
      <c r="G1124" s="118">
        <v>0</v>
      </c>
      <c r="H1124" s="55">
        <f>E1124*G1124</f>
        <v>0</v>
      </c>
    </row>
    <row r="1125" spans="1:8">
      <c r="A1125" s="114"/>
      <c r="B1125" s="133"/>
      <c r="D1125" s="112"/>
      <c r="E1125" s="112"/>
    </row>
    <row r="1126" spans="1:8" ht="38.25">
      <c r="A1126" s="114" t="s">
        <v>1081</v>
      </c>
      <c r="B1126" s="133" t="s">
        <v>1082</v>
      </c>
      <c r="D1126" s="112" t="s">
        <v>96</v>
      </c>
      <c r="E1126" s="112">
        <v>1</v>
      </c>
      <c r="G1126" s="118">
        <v>0</v>
      </c>
      <c r="H1126" s="55">
        <f>E1126*G1126</f>
        <v>0</v>
      </c>
    </row>
    <row r="1127" spans="1:8" ht="15.75">
      <c r="A1127" s="114"/>
      <c r="B1127" s="19"/>
    </row>
    <row r="1128" spans="1:8" ht="15.75">
      <c r="A1128" s="25"/>
      <c r="B1128" s="19"/>
    </row>
    <row r="1129" spans="1:8" ht="15.75">
      <c r="A1129" s="25" t="s">
        <v>41</v>
      </c>
      <c r="B1129" s="19" t="s">
        <v>1083</v>
      </c>
      <c r="H1129" s="66">
        <f>SUM(H1113:H1128)</f>
        <v>0</v>
      </c>
    </row>
    <row r="1131" spans="1:8" ht="15.75">
      <c r="A1131" s="110" t="s">
        <v>43</v>
      </c>
      <c r="B1131" s="111" t="s">
        <v>19</v>
      </c>
      <c r="C1131" s="111"/>
      <c r="D1131" s="111"/>
      <c r="E1131" s="139"/>
      <c r="F1131" s="140"/>
      <c r="G1131" s="141"/>
      <c r="H1131" s="141"/>
    </row>
    <row r="1132" spans="1:8" ht="38.25">
      <c r="A1132" s="142" t="s">
        <v>1084</v>
      </c>
      <c r="B1132" s="53" t="s">
        <v>542</v>
      </c>
      <c r="C1132" s="53"/>
      <c r="D1132" s="57" t="s">
        <v>96</v>
      </c>
      <c r="E1132" s="58">
        <v>1</v>
      </c>
      <c r="G1132" s="54">
        <v>0</v>
      </c>
      <c r="H1132" s="55">
        <f>E1132*G1132</f>
        <v>0</v>
      </c>
    </row>
    <row r="1133" spans="1:8">
      <c r="A1133" s="142"/>
      <c r="B1133" s="53"/>
      <c r="C1133" s="53"/>
      <c r="D1133" s="57"/>
      <c r="E1133" s="58"/>
      <c r="G1133" s="64"/>
      <c r="H1133" s="64"/>
    </row>
    <row r="1134" spans="1:8" ht="25.5">
      <c r="A1134" s="142" t="s">
        <v>1085</v>
      </c>
      <c r="B1134" s="53" t="s">
        <v>543</v>
      </c>
      <c r="C1134" s="53"/>
      <c r="D1134" s="57" t="s">
        <v>96</v>
      </c>
      <c r="E1134" s="58">
        <v>1</v>
      </c>
      <c r="G1134" s="54">
        <v>0</v>
      </c>
      <c r="H1134" s="55">
        <f>E1134*G1134</f>
        <v>0</v>
      </c>
    </row>
    <row r="1135" spans="1:8">
      <c r="A1135" s="142"/>
      <c r="B1135" s="53"/>
      <c r="C1135" s="53"/>
      <c r="D1135" s="57"/>
      <c r="E1135" s="58"/>
      <c r="G1135" s="64"/>
      <c r="H1135" s="64"/>
    </row>
    <row r="1136" spans="1:8" ht="25.5">
      <c r="A1136" s="142" t="s">
        <v>1086</v>
      </c>
      <c r="B1136" s="53" t="s">
        <v>1087</v>
      </c>
      <c r="C1136" s="53"/>
      <c r="D1136" s="57" t="s">
        <v>96</v>
      </c>
      <c r="E1136" s="58">
        <v>1</v>
      </c>
      <c r="G1136" s="54">
        <v>0</v>
      </c>
      <c r="H1136" s="55">
        <f>E1136*G1136</f>
        <v>0</v>
      </c>
    </row>
    <row r="1137" spans="1:8">
      <c r="A1137" s="142"/>
      <c r="B1137" s="53"/>
      <c r="C1137" s="53"/>
      <c r="D1137" s="57"/>
      <c r="E1137" s="58"/>
      <c r="G1137" s="55"/>
      <c r="H1137" s="55"/>
    </row>
    <row r="1138" spans="1:8" ht="25.5">
      <c r="A1138" s="142" t="s">
        <v>1088</v>
      </c>
      <c r="B1138" s="53" t="s">
        <v>544</v>
      </c>
      <c r="C1138" s="53"/>
      <c r="D1138" s="57" t="s">
        <v>96</v>
      </c>
      <c r="E1138" s="58">
        <v>1</v>
      </c>
      <c r="G1138" s="54">
        <v>0</v>
      </c>
      <c r="H1138" s="55">
        <f>E1138*G1138</f>
        <v>0</v>
      </c>
    </row>
    <row r="1139" spans="1:8">
      <c r="A1139" s="142"/>
      <c r="B1139" s="53"/>
      <c r="C1139" s="53"/>
      <c r="D1139" s="57"/>
      <c r="E1139" s="58"/>
      <c r="G1139" s="64"/>
      <c r="H1139" s="64"/>
    </row>
    <row r="1140" spans="1:8" ht="25.5">
      <c r="A1140" s="142" t="s">
        <v>1089</v>
      </c>
      <c r="B1140" s="53" t="s">
        <v>545</v>
      </c>
      <c r="C1140" s="53"/>
      <c r="D1140" s="57" t="s">
        <v>96</v>
      </c>
      <c r="E1140" s="58">
        <v>1</v>
      </c>
      <c r="G1140" s="54">
        <v>0</v>
      </c>
      <c r="H1140" s="55">
        <f>E1140*G1140</f>
        <v>0</v>
      </c>
    </row>
    <row r="1141" spans="1:8">
      <c r="A1141" s="142"/>
      <c r="B1141" s="53"/>
      <c r="C1141" s="53"/>
      <c r="D1141" s="57"/>
      <c r="E1141" s="58"/>
      <c r="G1141" s="64"/>
      <c r="H1141" s="64"/>
    </row>
    <row r="1142" spans="1:8" ht="38.25">
      <c r="A1142" s="142" t="s">
        <v>1090</v>
      </c>
      <c r="B1142" s="53" t="s">
        <v>546</v>
      </c>
      <c r="C1142" s="53"/>
      <c r="D1142" s="57" t="s">
        <v>96</v>
      </c>
      <c r="E1142" s="58">
        <v>1</v>
      </c>
      <c r="G1142" s="54">
        <v>0</v>
      </c>
      <c r="H1142" s="55">
        <f>E1142*G1142</f>
        <v>0</v>
      </c>
    </row>
    <row r="1143" spans="1:8">
      <c r="A1143" s="142"/>
      <c r="B1143" s="53"/>
      <c r="C1143" s="53"/>
      <c r="D1143" s="57"/>
      <c r="E1143" s="58"/>
      <c r="G1143" s="55"/>
      <c r="H1143" s="55"/>
    </row>
    <row r="1144" spans="1:8" ht="38.25">
      <c r="A1144" s="142" t="s">
        <v>1091</v>
      </c>
      <c r="B1144" s="53" t="s">
        <v>1092</v>
      </c>
      <c r="C1144" s="53"/>
      <c r="D1144" s="57" t="s">
        <v>96</v>
      </c>
      <c r="E1144" s="58">
        <v>1</v>
      </c>
      <c r="G1144" s="54">
        <v>0</v>
      </c>
      <c r="H1144" s="55">
        <f>E1144*G1144</f>
        <v>0</v>
      </c>
    </row>
    <row r="1145" spans="1:8">
      <c r="A1145" s="142"/>
      <c r="B1145" s="53"/>
      <c r="C1145" s="53"/>
      <c r="D1145" s="57"/>
      <c r="E1145" s="58"/>
      <c r="G1145" s="64"/>
      <c r="H1145" s="64"/>
    </row>
    <row r="1146" spans="1:8" ht="38.25">
      <c r="A1146" s="142" t="s">
        <v>1093</v>
      </c>
      <c r="B1146" s="53" t="s">
        <v>547</v>
      </c>
      <c r="C1146" s="53"/>
      <c r="D1146" s="57" t="s">
        <v>96</v>
      </c>
      <c r="E1146" s="58">
        <v>1</v>
      </c>
      <c r="G1146" s="54">
        <v>0</v>
      </c>
      <c r="H1146" s="55">
        <f>E1146*G1146</f>
        <v>0</v>
      </c>
    </row>
    <row r="1147" spans="1:8">
      <c r="A1147" s="142"/>
      <c r="B1147" s="53"/>
      <c r="C1147" s="53"/>
      <c r="D1147" s="57"/>
      <c r="E1147" s="58"/>
      <c r="G1147" s="64"/>
      <c r="H1147" s="64"/>
    </row>
    <row r="1148" spans="1:8" ht="25.5">
      <c r="A1148" s="142" t="s">
        <v>1094</v>
      </c>
      <c r="B1148" s="53" t="s">
        <v>548</v>
      </c>
      <c r="C1148" s="53"/>
      <c r="D1148" s="57" t="s">
        <v>96</v>
      </c>
      <c r="E1148" s="58">
        <v>1</v>
      </c>
      <c r="G1148" s="54">
        <v>0</v>
      </c>
      <c r="H1148" s="55">
        <f>E1148*G1148</f>
        <v>0</v>
      </c>
    </row>
    <row r="1149" spans="1:8">
      <c r="A1149" s="51"/>
      <c r="B1149" s="53"/>
      <c r="C1149" s="53"/>
      <c r="E1149" s="58"/>
      <c r="G1149" s="64"/>
      <c r="H1149" s="64"/>
    </row>
    <row r="1150" spans="1:8" ht="51">
      <c r="A1150" s="142" t="s">
        <v>1095</v>
      </c>
      <c r="B1150" s="53" t="s">
        <v>549</v>
      </c>
      <c r="C1150" s="53"/>
      <c r="D1150" s="57" t="s">
        <v>96</v>
      </c>
      <c r="E1150" s="58">
        <v>1</v>
      </c>
      <c r="G1150" s="54">
        <v>0</v>
      </c>
      <c r="H1150" s="55">
        <f>E1150*G1150</f>
        <v>0</v>
      </c>
    </row>
    <row r="1151" spans="1:8">
      <c r="A1151" s="51"/>
      <c r="B1151" s="53"/>
      <c r="C1151" s="53"/>
      <c r="D1151" s="57"/>
      <c r="E1151" s="58"/>
      <c r="G1151" s="64"/>
      <c r="H1151" s="64"/>
    </row>
    <row r="1152" spans="1:8" ht="76.5">
      <c r="A1152" s="142" t="s">
        <v>1096</v>
      </c>
      <c r="B1152" s="53" t="s">
        <v>1097</v>
      </c>
      <c r="C1152" s="53"/>
      <c r="D1152" s="57" t="s">
        <v>96</v>
      </c>
      <c r="E1152" s="58">
        <v>1</v>
      </c>
      <c r="G1152" s="54">
        <v>0</v>
      </c>
      <c r="H1152" s="55">
        <f>E1152*G1152</f>
        <v>0</v>
      </c>
    </row>
    <row r="1153" spans="1:8">
      <c r="A1153" s="142"/>
      <c r="B1153" s="53"/>
      <c r="C1153" s="53"/>
      <c r="D1153" s="57"/>
      <c r="E1153" s="58"/>
      <c r="G1153" s="55"/>
      <c r="H1153" s="55"/>
    </row>
    <row r="1154" spans="1:8" ht="38.25">
      <c r="A1154" s="142" t="s">
        <v>1098</v>
      </c>
      <c r="B1154" s="53" t="s">
        <v>550</v>
      </c>
      <c r="C1154" s="53"/>
      <c r="D1154" s="57" t="s">
        <v>96</v>
      </c>
      <c r="E1154" s="58">
        <v>1</v>
      </c>
      <c r="G1154" s="54">
        <v>0</v>
      </c>
      <c r="H1154" s="55">
        <f>E1154*G1154</f>
        <v>0</v>
      </c>
    </row>
    <row r="1155" spans="1:8">
      <c r="A1155" s="51"/>
      <c r="B1155" s="53"/>
      <c r="C1155" s="53"/>
      <c r="D1155" s="57"/>
      <c r="E1155" s="58"/>
      <c r="G1155" s="64"/>
      <c r="H1155" s="64"/>
    </row>
    <row r="1156" spans="1:8" ht="15.75">
      <c r="A1156" s="44" t="s">
        <v>43</v>
      </c>
      <c r="B1156" s="45" t="s">
        <v>551</v>
      </c>
      <c r="C1156" s="47"/>
      <c r="D1156" s="47"/>
      <c r="E1156" s="47"/>
      <c r="F1156" s="47"/>
      <c r="G1156" s="47"/>
      <c r="H1156" s="165">
        <f>SUM(H1132:H1155)</f>
        <v>0</v>
      </c>
    </row>
    <row r="1157" spans="1:8">
      <c r="G1157" s="1"/>
      <c r="H1157" s="1"/>
    </row>
    <row r="1158" spans="1:8">
      <c r="G1158" s="1"/>
      <c r="H1158" s="1"/>
    </row>
    <row r="1159" spans="1:8">
      <c r="G1159" s="1"/>
      <c r="H1159" s="1"/>
    </row>
    <row r="1160" spans="1:8">
      <c r="G1160" s="1"/>
      <c r="H1160" s="1"/>
    </row>
    <row r="1161" spans="1:8">
      <c r="G1161" s="1"/>
      <c r="H1161" s="1"/>
    </row>
    <row r="1162" spans="1:8">
      <c r="G1162" s="1"/>
      <c r="H1162" s="1"/>
    </row>
    <row r="1163" spans="1:8">
      <c r="G1163" s="1"/>
      <c r="H1163" s="1"/>
    </row>
  </sheetData>
  <sheetProtection password="DE13" sheet="1" objects="1" scenarios="1" selectLockedCells="1"/>
  <printOptions horizontalCentered="1"/>
  <pageMargins left="0.78740157480314965" right="0.78740157480314965" top="0.78740157480314965" bottom="0.62992125984251968" header="0.39370078740157483" footer="0.39370078740157483"/>
  <pageSetup paperSize="9" firstPageNumber="0" orientation="landscape" verticalDpi="300" r:id="rId1"/>
  <headerFooter alignWithMargins="0">
    <oddHeader>&amp;C&amp;"Times New Roman,Navadno"&amp;12II. faza izgradnje urgentnega centra&amp;R&amp;"Times New Roman,Navadno"&amp;12stran: &amp;P/&amp;N</oddHeader>
    <oddFooter>&amp;C&amp;"Times New Roman CE,Običajno"&amp;8št.projekta: 0508-21-2</oddFooter>
  </headerFooter>
  <rowBreaks count="11" manualBreakCount="11">
    <brk id="161" max="7" man="1"/>
    <brk id="293" max="7" man="1"/>
    <brk id="412" max="7" man="1"/>
    <brk id="434" max="7" man="1"/>
    <brk id="455" max="7" man="1"/>
    <brk id="545" max="7" man="1"/>
    <brk id="568" max="7" man="1"/>
    <brk id="610" max="7" man="1"/>
    <brk id="1088" max="7" man="1"/>
    <brk id="1137" max="7" man="1"/>
    <brk id="115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F53"/>
  <sheetViews>
    <sheetView view="pageBreakPreview" zoomScale="85" zoomScaleSheetLayoutView="85" workbookViewId="0">
      <selection activeCell="J24" sqref="J24"/>
    </sheetView>
  </sheetViews>
  <sheetFormatPr defaultRowHeight="12.75"/>
  <cols>
    <col min="1" max="1" width="3.5703125" style="28" customWidth="1"/>
    <col min="2" max="2" width="13.140625" style="28" customWidth="1"/>
    <col min="3" max="3" width="35.5703125" style="28" customWidth="1"/>
    <col min="4" max="4" width="11.42578125" style="28" customWidth="1"/>
    <col min="5" max="5" width="9" style="28" customWidth="1"/>
    <col min="6" max="6" width="4.5703125" style="28" customWidth="1"/>
    <col min="7" max="16384" width="9.140625" style="28"/>
  </cols>
  <sheetData>
    <row r="1" spans="1:6">
      <c r="A1" s="29"/>
      <c r="B1" s="29"/>
      <c r="C1" s="29"/>
      <c r="D1" s="29"/>
      <c r="E1" s="29"/>
      <c r="F1" s="29"/>
    </row>
    <row r="2" spans="1:6" s="32" customFormat="1" ht="12.75" customHeight="1">
      <c r="A2" s="30"/>
      <c r="B2" s="31" t="s">
        <v>54</v>
      </c>
      <c r="C2" s="201" t="s">
        <v>55</v>
      </c>
      <c r="D2" s="201"/>
      <c r="E2" s="201"/>
      <c r="F2" s="201"/>
    </row>
    <row r="3" spans="1:6" s="32" customFormat="1" ht="15">
      <c r="A3" s="30"/>
      <c r="B3" s="31"/>
      <c r="C3" s="33" t="s">
        <v>56</v>
      </c>
      <c r="D3" s="34"/>
      <c r="E3" s="34"/>
      <c r="F3" s="34"/>
    </row>
    <row r="4" spans="1:6" s="32" customFormat="1" ht="20.100000000000001" customHeight="1">
      <c r="A4" s="30"/>
      <c r="B4" s="35" t="s">
        <v>57</v>
      </c>
      <c r="C4" s="202" t="s">
        <v>58</v>
      </c>
      <c r="D4" s="202"/>
      <c r="E4" s="202"/>
      <c r="F4" s="202"/>
    </row>
    <row r="5" spans="1:6" ht="15.75" customHeight="1">
      <c r="A5" s="29"/>
      <c r="B5" s="35"/>
      <c r="C5" s="35"/>
      <c r="D5" s="35"/>
      <c r="E5" s="35"/>
      <c r="F5" s="35"/>
    </row>
    <row r="6" spans="1:6" ht="12.75" customHeight="1">
      <c r="A6" s="29"/>
      <c r="B6" s="31" t="s">
        <v>59</v>
      </c>
      <c r="C6" s="36" t="s">
        <v>60</v>
      </c>
      <c r="D6" s="35"/>
      <c r="E6" s="35"/>
      <c r="F6" s="35"/>
    </row>
    <row r="7" spans="1:6">
      <c r="A7" s="29"/>
      <c r="B7" s="31"/>
      <c r="C7" s="36"/>
      <c r="D7" s="35"/>
      <c r="E7" s="35"/>
      <c r="F7" s="35"/>
    </row>
    <row r="8" spans="1:6">
      <c r="A8" s="29"/>
      <c r="B8" s="35" t="s">
        <v>61</v>
      </c>
      <c r="C8" s="35" t="s">
        <v>62</v>
      </c>
      <c r="D8" s="35"/>
      <c r="E8" s="35"/>
      <c r="F8" s="35"/>
    </row>
    <row r="9" spans="1:6">
      <c r="A9" s="29"/>
      <c r="D9" s="35"/>
      <c r="E9" s="35"/>
      <c r="F9" s="35"/>
    </row>
    <row r="10" spans="1:6">
      <c r="A10" s="29"/>
      <c r="B10" s="29"/>
      <c r="C10" s="29"/>
      <c r="D10" s="29"/>
      <c r="E10" s="29"/>
      <c r="F10" s="29"/>
    </row>
    <row r="11" spans="1:6">
      <c r="A11" s="29"/>
      <c r="B11" s="29"/>
      <c r="C11" s="29"/>
      <c r="D11" s="29"/>
      <c r="E11" s="29"/>
      <c r="F11" s="29"/>
    </row>
    <row r="12" spans="1:6">
      <c r="A12" s="29"/>
      <c r="B12" s="29"/>
      <c r="C12" s="29"/>
      <c r="D12" s="29"/>
      <c r="E12" s="29"/>
      <c r="F12" s="29"/>
    </row>
    <row r="13" spans="1:6">
      <c r="A13" s="29"/>
      <c r="B13" s="29"/>
      <c r="C13" s="29"/>
      <c r="D13" s="29"/>
      <c r="E13" s="29"/>
      <c r="F13" s="29"/>
    </row>
    <row r="14" spans="1:6">
      <c r="A14" s="29"/>
      <c r="B14" s="29"/>
      <c r="C14" s="29"/>
      <c r="D14" s="29"/>
      <c r="E14" s="29"/>
      <c r="F14" s="29"/>
    </row>
    <row r="15" spans="1:6">
      <c r="A15" s="29"/>
      <c r="B15" s="29"/>
      <c r="C15" s="29"/>
      <c r="D15" s="29"/>
      <c r="E15" s="29"/>
      <c r="F15" s="29"/>
    </row>
    <row r="16" spans="1:6">
      <c r="A16" s="29"/>
      <c r="B16" s="29"/>
      <c r="C16" s="29"/>
      <c r="D16" s="29"/>
      <c r="E16" s="29"/>
      <c r="F16" s="29"/>
    </row>
    <row r="17" spans="1:6">
      <c r="A17" s="29"/>
      <c r="B17" s="29"/>
      <c r="C17" s="29"/>
      <c r="D17" s="29"/>
      <c r="E17" s="29"/>
      <c r="F17" s="29"/>
    </row>
    <row r="18" spans="1:6">
      <c r="A18" s="29"/>
      <c r="B18" s="29"/>
      <c r="C18" s="29"/>
      <c r="D18" s="29"/>
      <c r="E18" s="29"/>
      <c r="F18" s="29"/>
    </row>
    <row r="19" spans="1:6">
      <c r="A19" s="29"/>
      <c r="B19" s="29"/>
      <c r="C19" s="29"/>
      <c r="D19" s="29"/>
      <c r="E19" s="29"/>
      <c r="F19" s="29"/>
    </row>
    <row r="20" spans="1:6">
      <c r="A20" s="29"/>
      <c r="B20" s="29"/>
      <c r="C20" s="29"/>
      <c r="D20" s="29"/>
      <c r="E20" s="29"/>
      <c r="F20" s="29"/>
    </row>
    <row r="21" spans="1:6" s="38" customFormat="1" ht="20.100000000000001" customHeight="1">
      <c r="A21" s="37"/>
      <c r="B21" s="203" t="s">
        <v>1245</v>
      </c>
      <c r="C21" s="203"/>
      <c r="D21" s="203"/>
      <c r="E21" s="203"/>
      <c r="F21" s="203"/>
    </row>
    <row r="22" spans="1:6" ht="20.100000000000001" customHeight="1">
      <c r="A22" s="29"/>
      <c r="B22" s="39"/>
      <c r="C22" s="204" t="s">
        <v>47</v>
      </c>
      <c r="D22" s="204"/>
      <c r="E22" s="204"/>
      <c r="F22" s="40"/>
    </row>
    <row r="23" spans="1:6" ht="15.75">
      <c r="A23" s="29"/>
      <c r="B23" s="29"/>
      <c r="C23" s="204" t="s">
        <v>63</v>
      </c>
      <c r="D23" s="204"/>
      <c r="E23" s="204"/>
      <c r="F23" s="29"/>
    </row>
    <row r="24" spans="1:6">
      <c r="A24" s="29"/>
      <c r="B24" s="29"/>
      <c r="C24" s="29"/>
      <c r="D24" s="29"/>
      <c r="E24" s="29"/>
      <c r="F24" s="29"/>
    </row>
    <row r="25" spans="1:6">
      <c r="A25" s="29"/>
      <c r="B25" s="29"/>
      <c r="C25" s="29"/>
      <c r="D25" s="29"/>
      <c r="E25" s="29"/>
      <c r="F25" s="29"/>
    </row>
    <row r="26" spans="1:6">
      <c r="A26" s="29"/>
      <c r="B26" s="29"/>
      <c r="C26" s="29"/>
      <c r="D26" s="29"/>
      <c r="E26" s="29"/>
      <c r="F26" s="29"/>
    </row>
    <row r="27" spans="1:6">
      <c r="A27" s="29"/>
      <c r="B27" s="29"/>
      <c r="C27" s="29"/>
      <c r="D27" s="29"/>
      <c r="E27" s="29"/>
      <c r="F27" s="29"/>
    </row>
    <row r="28" spans="1:6">
      <c r="A28" s="29"/>
      <c r="B28" s="29"/>
      <c r="C28" s="29"/>
      <c r="D28" s="29"/>
      <c r="E28" s="29"/>
      <c r="F28" s="29"/>
    </row>
    <row r="29" spans="1:6">
      <c r="A29" s="29"/>
      <c r="B29" s="29"/>
      <c r="C29" s="29"/>
      <c r="D29" s="29"/>
      <c r="E29" s="29"/>
      <c r="F29" s="29"/>
    </row>
    <row r="30" spans="1:6">
      <c r="A30" s="29"/>
      <c r="B30" s="29"/>
      <c r="C30" s="29"/>
      <c r="D30" s="29"/>
      <c r="E30" s="29"/>
      <c r="F30" s="29"/>
    </row>
    <row r="31" spans="1:6">
      <c r="A31" s="29"/>
      <c r="B31" s="29"/>
      <c r="C31" s="29"/>
      <c r="D31" s="29"/>
      <c r="E31" s="29"/>
      <c r="F31" s="29"/>
    </row>
    <row r="32" spans="1:6">
      <c r="A32" s="29"/>
      <c r="B32" s="29"/>
      <c r="C32" s="29"/>
      <c r="D32" s="29"/>
      <c r="E32" s="29"/>
      <c r="F32" s="29"/>
    </row>
    <row r="33" spans="1:6">
      <c r="A33" s="29"/>
      <c r="B33" s="29"/>
      <c r="C33" s="29"/>
      <c r="D33" s="29"/>
      <c r="E33" s="29"/>
      <c r="F33" s="29"/>
    </row>
    <row r="34" spans="1:6">
      <c r="A34" s="29"/>
      <c r="B34" s="29"/>
      <c r="C34" s="29"/>
      <c r="D34" s="29"/>
      <c r="E34" s="29"/>
      <c r="F34" s="29"/>
    </row>
    <row r="35" spans="1:6">
      <c r="A35" s="29"/>
      <c r="B35" s="29"/>
      <c r="C35" s="29"/>
      <c r="D35" s="29"/>
      <c r="E35" s="29"/>
      <c r="F35" s="29"/>
    </row>
    <row r="36" spans="1:6">
      <c r="A36" s="29"/>
      <c r="B36" s="29"/>
      <c r="C36" s="29"/>
      <c r="D36" s="29"/>
      <c r="E36" s="29"/>
      <c r="F36" s="29"/>
    </row>
    <row r="37" spans="1:6">
      <c r="A37" s="29"/>
      <c r="B37" s="29"/>
      <c r="C37" s="29"/>
      <c r="D37" s="29"/>
      <c r="E37" s="29"/>
      <c r="F37" s="29"/>
    </row>
    <row r="38" spans="1:6">
      <c r="A38" s="29"/>
      <c r="B38" s="29"/>
      <c r="C38" s="29"/>
      <c r="D38" s="29"/>
      <c r="E38" s="29"/>
      <c r="F38" s="29"/>
    </row>
    <row r="39" spans="1:6">
      <c r="A39" s="29"/>
      <c r="B39" s="29"/>
      <c r="C39" s="29"/>
      <c r="D39" s="29"/>
      <c r="E39" s="29"/>
      <c r="F39" s="29"/>
    </row>
    <row r="40" spans="1:6">
      <c r="A40" s="29"/>
      <c r="C40" s="29"/>
      <c r="D40" s="29"/>
      <c r="E40" s="29"/>
      <c r="F40" s="29"/>
    </row>
    <row r="41" spans="1:6">
      <c r="A41" s="29"/>
      <c r="B41" s="29"/>
      <c r="C41" s="29"/>
      <c r="D41" s="29"/>
      <c r="E41" s="29"/>
      <c r="F41" s="29"/>
    </row>
    <row r="42" spans="1:6">
      <c r="A42" s="29"/>
      <c r="B42" s="29"/>
      <c r="C42" s="29"/>
      <c r="D42" s="29"/>
      <c r="E42" s="29"/>
      <c r="F42" s="29"/>
    </row>
    <row r="43" spans="1:6">
      <c r="A43" s="29"/>
      <c r="B43" s="29"/>
      <c r="C43" s="29"/>
      <c r="D43" s="29"/>
      <c r="E43" s="29"/>
      <c r="F43" s="29"/>
    </row>
    <row r="44" spans="1:6">
      <c r="A44" s="29"/>
      <c r="B44" s="29"/>
      <c r="C44" s="29"/>
      <c r="D44" s="29"/>
      <c r="E44" s="29"/>
      <c r="F44" s="29"/>
    </row>
    <row r="45" spans="1:6">
      <c r="A45" s="29"/>
      <c r="B45" s="29"/>
      <c r="C45" s="29"/>
      <c r="D45" s="29"/>
      <c r="E45" s="29"/>
      <c r="F45" s="29"/>
    </row>
    <row r="46" spans="1:6">
      <c r="A46" s="29"/>
      <c r="C46" s="35"/>
      <c r="D46" s="35"/>
      <c r="E46" s="35"/>
      <c r="F46" s="29"/>
    </row>
    <row r="47" spans="1:6">
      <c r="A47" s="29"/>
      <c r="B47" s="35"/>
      <c r="C47" s="35"/>
      <c r="D47" s="35"/>
      <c r="E47" s="35"/>
      <c r="F47" s="29"/>
    </row>
    <row r="48" spans="1:6">
      <c r="A48" s="29"/>
      <c r="B48" s="35" t="s">
        <v>64</v>
      </c>
      <c r="C48" s="35"/>
      <c r="D48" s="35"/>
      <c r="E48" s="35"/>
      <c r="F48" s="29"/>
    </row>
    <row r="49" spans="1:6">
      <c r="A49" s="29"/>
      <c r="B49" s="35"/>
      <c r="C49" s="35"/>
      <c r="E49" s="35"/>
      <c r="F49" s="29"/>
    </row>
    <row r="50" spans="1:6">
      <c r="A50" s="29"/>
      <c r="B50" s="29"/>
      <c r="C50" s="29"/>
      <c r="D50" s="29"/>
      <c r="E50" s="41"/>
      <c r="F50" s="29"/>
    </row>
    <row r="51" spans="1:6">
      <c r="A51" s="29"/>
      <c r="B51" s="29" t="s">
        <v>65</v>
      </c>
      <c r="D51" s="29"/>
      <c r="E51" s="29"/>
      <c r="F51" s="29"/>
    </row>
    <row r="52" spans="1:6">
      <c r="A52" s="29"/>
      <c r="B52" s="29"/>
      <c r="C52" s="29"/>
      <c r="D52" s="29"/>
      <c r="E52" s="29"/>
      <c r="F52" s="29"/>
    </row>
    <row r="53" spans="1:6">
      <c r="A53" s="29"/>
      <c r="B53" s="29"/>
      <c r="C53" s="29"/>
      <c r="D53" s="29"/>
      <c r="E53" s="29"/>
      <c r="F53" s="29"/>
    </row>
  </sheetData>
  <sheetProtection password="DE13" sheet="1" objects="1" scenarios="1" selectLockedCells="1"/>
  <mergeCells count="5">
    <mergeCell ref="C2:F2"/>
    <mergeCell ref="C4:F4"/>
    <mergeCell ref="B21:F21"/>
    <mergeCell ref="C22:E22"/>
    <mergeCell ref="C23:E23"/>
  </mergeCells>
  <pageMargins left="0.98402777777777772" right="0.59027777777777779" top="0.98402777777777772" bottom="0.98402777777777772" header="0.51180555555555551" footer="0.51180555555555551"/>
  <pageSetup paperSize="9" scale="97"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H153"/>
  <sheetViews>
    <sheetView view="pageLayout" topLeftCell="A125" zoomScale="85" zoomScaleNormal="100" zoomScaleSheetLayoutView="100" zoomScalePageLayoutView="85" workbookViewId="0">
      <selection activeCell="J24" sqref="J24"/>
    </sheetView>
  </sheetViews>
  <sheetFormatPr defaultColWidth="11.5703125" defaultRowHeight="12.75"/>
  <cols>
    <col min="1" max="1" width="7.42578125" style="169" customWidth="1"/>
    <col min="2" max="2" width="47" style="169" customWidth="1"/>
    <col min="3" max="3" width="2.42578125" style="169" customWidth="1"/>
    <col min="4" max="4" width="6.42578125" style="187" customWidth="1"/>
    <col min="5" max="5" width="7.28515625" style="187" customWidth="1"/>
    <col min="6" max="6" width="31.7109375" style="187" customWidth="1"/>
    <col min="7" max="7" width="13.5703125" style="187" customWidth="1"/>
    <col min="8" max="8" width="15.28515625" style="187" customWidth="1"/>
  </cols>
  <sheetData>
    <row r="1" spans="1:8" ht="15.75">
      <c r="A1" s="180" t="s">
        <v>44</v>
      </c>
      <c r="B1" s="181" t="s">
        <v>45</v>
      </c>
    </row>
    <row r="2" spans="1:8" ht="15.75">
      <c r="A2" s="180"/>
      <c r="B2" s="181"/>
    </row>
    <row r="3" spans="1:8" s="4" customFormat="1" ht="15.75">
      <c r="A3" s="176"/>
      <c r="B3" s="182"/>
      <c r="C3" s="182"/>
      <c r="D3" s="188"/>
      <c r="E3" s="189"/>
      <c r="F3" s="49" t="s">
        <v>66</v>
      </c>
      <c r="G3" s="190"/>
      <c r="H3" s="190"/>
    </row>
    <row r="4" spans="1:8" s="4" customFormat="1">
      <c r="A4" s="183" t="s">
        <v>67</v>
      </c>
      <c r="B4" s="183" t="s">
        <v>68</v>
      </c>
      <c r="C4" s="183"/>
      <c r="D4" s="178" t="s">
        <v>69</v>
      </c>
      <c r="E4" s="178" t="s">
        <v>70</v>
      </c>
      <c r="F4" s="178" t="s">
        <v>71</v>
      </c>
      <c r="G4" s="179" t="s">
        <v>72</v>
      </c>
      <c r="H4" s="179" t="s">
        <v>73</v>
      </c>
    </row>
    <row r="5" spans="1:8" s="4" customFormat="1">
      <c r="A5" s="121"/>
      <c r="B5" s="121"/>
      <c r="C5" s="121"/>
      <c r="D5" s="49"/>
      <c r="E5" s="49"/>
      <c r="F5" s="49"/>
      <c r="G5" s="50"/>
      <c r="H5" s="50"/>
    </row>
    <row r="6" spans="1:8">
      <c r="A6" s="166"/>
      <c r="B6" s="184"/>
    </row>
    <row r="7" spans="1:8" ht="102">
      <c r="A7" s="51" t="s">
        <v>1099</v>
      </c>
      <c r="B7" s="56" t="s">
        <v>1100</v>
      </c>
      <c r="C7" s="53"/>
      <c r="D7" s="57" t="s">
        <v>101</v>
      </c>
      <c r="E7" s="191">
        <v>5</v>
      </c>
      <c r="F7" s="177"/>
      <c r="G7" s="192">
        <v>0</v>
      </c>
      <c r="H7" s="193">
        <f>E7*G7</f>
        <v>0</v>
      </c>
    </row>
    <row r="8" spans="1:8">
      <c r="A8" s="166"/>
      <c r="B8" s="184"/>
    </row>
    <row r="9" spans="1:8" ht="102">
      <c r="A9" s="166" t="s">
        <v>1101</v>
      </c>
      <c r="B9" s="56" t="s">
        <v>1102</v>
      </c>
      <c r="D9" s="57" t="s">
        <v>101</v>
      </c>
      <c r="E9" s="191">
        <v>5</v>
      </c>
      <c r="F9" s="177"/>
      <c r="G9" s="192">
        <v>0</v>
      </c>
      <c r="H9" s="193">
        <f>E9*G9</f>
        <v>0</v>
      </c>
    </row>
    <row r="10" spans="1:8">
      <c r="A10" s="166"/>
      <c r="B10" s="184"/>
    </row>
    <row r="11" spans="1:8" ht="102">
      <c r="A11" s="166" t="s">
        <v>1103</v>
      </c>
      <c r="B11" s="56" t="s">
        <v>1104</v>
      </c>
      <c r="D11" s="57" t="s">
        <v>101</v>
      </c>
      <c r="E11" s="191">
        <v>23</v>
      </c>
      <c r="F11" s="177"/>
      <c r="G11" s="192">
        <v>0</v>
      </c>
      <c r="H11" s="193">
        <f>E11*G11</f>
        <v>0</v>
      </c>
    </row>
    <row r="12" spans="1:8">
      <c r="A12" s="166"/>
      <c r="B12" s="184"/>
    </row>
    <row r="13" spans="1:8" ht="102">
      <c r="A13" s="166" t="s">
        <v>1105</v>
      </c>
      <c r="B13" s="56" t="s">
        <v>1106</v>
      </c>
      <c r="D13" s="57" t="s">
        <v>96</v>
      </c>
      <c r="E13" s="191">
        <v>1</v>
      </c>
      <c r="F13" s="177"/>
      <c r="G13" s="192">
        <v>0</v>
      </c>
      <c r="H13" s="193">
        <f>E13*G13</f>
        <v>0</v>
      </c>
    </row>
    <row r="14" spans="1:8">
      <c r="A14" s="166"/>
    </row>
    <row r="15" spans="1:8" ht="140.25">
      <c r="A15" s="166" t="s">
        <v>1107</v>
      </c>
      <c r="B15" s="56" t="s">
        <v>1108</v>
      </c>
      <c r="D15" s="57" t="s">
        <v>96</v>
      </c>
      <c r="E15" s="191">
        <v>7</v>
      </c>
      <c r="F15" s="177"/>
      <c r="G15" s="192">
        <v>0</v>
      </c>
      <c r="H15" s="193">
        <f>E15*G15</f>
        <v>0</v>
      </c>
    </row>
    <row r="16" spans="1:8">
      <c r="A16" s="166"/>
    </row>
    <row r="17" spans="1:8" ht="114.75">
      <c r="A17" s="166" t="s">
        <v>1109</v>
      </c>
      <c r="B17" s="56" t="s">
        <v>1110</v>
      </c>
      <c r="D17" s="57" t="s">
        <v>96</v>
      </c>
      <c r="E17" s="191">
        <v>2</v>
      </c>
      <c r="F17" s="177"/>
      <c r="G17" s="192">
        <v>0</v>
      </c>
      <c r="H17" s="193">
        <f>E17*G17</f>
        <v>0</v>
      </c>
    </row>
    <row r="18" spans="1:8">
      <c r="A18" s="166"/>
    </row>
    <row r="19" spans="1:8" ht="157.5">
      <c r="A19" s="51" t="s">
        <v>1111</v>
      </c>
      <c r="B19" s="56" t="s">
        <v>1112</v>
      </c>
      <c r="C19" s="53"/>
      <c r="D19" s="194"/>
      <c r="E19" s="194"/>
    </row>
    <row r="20" spans="1:8" ht="25.5">
      <c r="A20" s="51"/>
      <c r="B20" s="56" t="s">
        <v>1113</v>
      </c>
      <c r="C20" s="53"/>
      <c r="D20" s="57" t="s">
        <v>101</v>
      </c>
      <c r="E20" s="191">
        <v>24</v>
      </c>
      <c r="F20" s="177"/>
      <c r="G20" s="192">
        <v>0</v>
      </c>
      <c r="H20" s="193">
        <f>E20*G20</f>
        <v>0</v>
      </c>
    </row>
    <row r="21" spans="1:8">
      <c r="A21" s="51"/>
      <c r="B21" s="53"/>
      <c r="C21" s="53"/>
      <c r="D21" s="195"/>
      <c r="E21" s="191"/>
    </row>
    <row r="22" spans="1:8" ht="41.25">
      <c r="A22" s="51" t="s">
        <v>1114</v>
      </c>
      <c r="B22" s="56" t="s">
        <v>1115</v>
      </c>
      <c r="C22" s="53"/>
      <c r="D22" s="194"/>
      <c r="E22" s="194"/>
    </row>
    <row r="23" spans="1:8" ht="25.5">
      <c r="A23" s="51"/>
      <c r="B23" s="56" t="s">
        <v>1116</v>
      </c>
      <c r="C23" s="53"/>
      <c r="D23" s="57" t="s">
        <v>101</v>
      </c>
      <c r="E23" s="191">
        <v>1</v>
      </c>
      <c r="G23" s="192">
        <v>0</v>
      </c>
      <c r="H23" s="193">
        <f>E23*G23</f>
        <v>0</v>
      </c>
    </row>
    <row r="24" spans="1:8">
      <c r="A24" s="51"/>
      <c r="B24" s="56"/>
      <c r="C24" s="53"/>
      <c r="D24" s="57"/>
      <c r="E24" s="191"/>
    </row>
    <row r="25" spans="1:8" ht="51">
      <c r="A25" s="51" t="s">
        <v>1117</v>
      </c>
      <c r="B25" s="56" t="s">
        <v>1118</v>
      </c>
      <c r="C25" s="53"/>
      <c r="D25" s="194"/>
      <c r="E25" s="194"/>
    </row>
    <row r="26" spans="1:8" ht="25.5">
      <c r="A26" s="51"/>
      <c r="B26" s="56" t="s">
        <v>1119</v>
      </c>
      <c r="C26" s="53"/>
      <c r="D26" s="57" t="s">
        <v>120</v>
      </c>
      <c r="E26" s="191">
        <v>540</v>
      </c>
      <c r="G26" s="192">
        <v>0</v>
      </c>
      <c r="H26" s="193">
        <f>E26*G26</f>
        <v>0</v>
      </c>
    </row>
    <row r="27" spans="1:8">
      <c r="A27" s="51"/>
      <c r="B27" s="56"/>
      <c r="C27" s="185"/>
      <c r="D27" s="194"/>
      <c r="E27" s="191"/>
    </row>
    <row r="28" spans="1:8" ht="25.5">
      <c r="A28" s="51" t="s">
        <v>1120</v>
      </c>
      <c r="B28" s="56" t="s">
        <v>1121</v>
      </c>
      <c r="C28" s="53"/>
      <c r="D28" s="57" t="s">
        <v>120</v>
      </c>
      <c r="E28" s="191">
        <v>500</v>
      </c>
      <c r="G28" s="192">
        <v>0</v>
      </c>
      <c r="H28" s="193">
        <f>E28*G28</f>
        <v>0</v>
      </c>
    </row>
    <row r="29" spans="1:8">
      <c r="A29" s="51"/>
      <c r="B29" s="56"/>
      <c r="C29" s="185"/>
      <c r="D29" s="194"/>
      <c r="E29" s="191"/>
    </row>
    <row r="30" spans="1:8" ht="25.5">
      <c r="A30" s="51" t="s">
        <v>1122</v>
      </c>
      <c r="B30" s="56" t="s">
        <v>1123</v>
      </c>
      <c r="C30" s="53"/>
      <c r="D30" s="57" t="s">
        <v>120</v>
      </c>
      <c r="E30" s="191">
        <v>540</v>
      </c>
      <c r="G30" s="192">
        <v>0</v>
      </c>
      <c r="H30" s="193">
        <f>E30*G30</f>
        <v>0</v>
      </c>
    </row>
    <row r="31" spans="1:8">
      <c r="A31" s="166"/>
    </row>
    <row r="32" spans="1:8">
      <c r="A32" s="51" t="s">
        <v>1124</v>
      </c>
      <c r="B32" s="56" t="s">
        <v>1125</v>
      </c>
      <c r="C32" s="53"/>
      <c r="D32" s="57" t="s">
        <v>101</v>
      </c>
      <c r="E32" s="191">
        <v>25</v>
      </c>
      <c r="G32" s="192">
        <v>0</v>
      </c>
      <c r="H32" s="193">
        <f>E32*G32</f>
        <v>0</v>
      </c>
    </row>
    <row r="33" spans="1:8">
      <c r="A33" s="51"/>
      <c r="B33" s="56"/>
      <c r="C33" s="53"/>
      <c r="D33" s="57"/>
      <c r="E33" s="191"/>
    </row>
    <row r="34" spans="1:8">
      <c r="A34" s="51" t="s">
        <v>1126</v>
      </c>
      <c r="B34" s="56" t="s">
        <v>1127</v>
      </c>
      <c r="C34" s="53"/>
      <c r="D34" s="57" t="s">
        <v>101</v>
      </c>
      <c r="E34" s="191">
        <v>24</v>
      </c>
      <c r="G34" s="192">
        <v>0</v>
      </c>
      <c r="H34" s="193">
        <f>E34*G34</f>
        <v>0</v>
      </c>
    </row>
    <row r="35" spans="1:8">
      <c r="A35" s="51"/>
      <c r="B35" s="56"/>
      <c r="C35" s="53"/>
      <c r="D35" s="57"/>
      <c r="E35" s="191"/>
    </row>
    <row r="36" spans="1:8" ht="25.5">
      <c r="A36" s="51" t="s">
        <v>1128</v>
      </c>
      <c r="B36" s="56" t="s">
        <v>1129</v>
      </c>
      <c r="C36" s="53"/>
      <c r="D36" s="57" t="s">
        <v>101</v>
      </c>
      <c r="E36" s="191">
        <v>6</v>
      </c>
      <c r="G36" s="192">
        <v>0</v>
      </c>
      <c r="H36" s="193">
        <f>E36*G36</f>
        <v>0</v>
      </c>
    </row>
    <row r="37" spans="1:8">
      <c r="A37" s="51"/>
      <c r="B37" s="56"/>
      <c r="C37" s="53"/>
      <c r="D37" s="194"/>
      <c r="E37" s="194"/>
    </row>
    <row r="38" spans="1:8" ht="76.5">
      <c r="A38" s="51" t="s">
        <v>1130</v>
      </c>
      <c r="B38" s="56" t="s">
        <v>1131</v>
      </c>
      <c r="C38" s="53"/>
      <c r="D38" s="57" t="s">
        <v>96</v>
      </c>
      <c r="E38" s="191">
        <v>1</v>
      </c>
      <c r="G38" s="192">
        <v>0</v>
      </c>
      <c r="H38" s="193">
        <f>E38*G38</f>
        <v>0</v>
      </c>
    </row>
    <row r="39" spans="1:8">
      <c r="A39" s="51"/>
      <c r="B39" s="56"/>
      <c r="C39" s="53"/>
      <c r="D39" s="57"/>
      <c r="E39" s="191"/>
    </row>
    <row r="40" spans="1:8" ht="38.25">
      <c r="A40" s="60" t="s">
        <v>1132</v>
      </c>
      <c r="B40" s="56" t="s">
        <v>1133</v>
      </c>
      <c r="C40" s="185"/>
      <c r="D40" s="194" t="s">
        <v>96</v>
      </c>
      <c r="E40" s="194">
        <v>1</v>
      </c>
      <c r="G40" s="192">
        <v>0</v>
      </c>
      <c r="H40" s="193">
        <f>E40*G40</f>
        <v>0</v>
      </c>
    </row>
    <row r="41" spans="1:8">
      <c r="A41" s="60"/>
      <c r="B41" s="56"/>
      <c r="C41" s="185"/>
      <c r="D41" s="194"/>
      <c r="E41" s="194"/>
      <c r="G41" s="193"/>
      <c r="H41" s="193"/>
    </row>
    <row r="42" spans="1:8" ht="25.5">
      <c r="A42" s="60" t="s">
        <v>1134</v>
      </c>
      <c r="B42" s="93" t="s">
        <v>1135</v>
      </c>
      <c r="C42" s="185"/>
      <c r="D42" s="194" t="s">
        <v>96</v>
      </c>
      <c r="E42" s="194">
        <v>1</v>
      </c>
      <c r="G42" s="192">
        <v>0</v>
      </c>
      <c r="H42" s="193">
        <f>E42*G42</f>
        <v>0</v>
      </c>
    </row>
    <row r="43" spans="1:8">
      <c r="A43" s="60"/>
      <c r="B43" s="56"/>
      <c r="C43" s="185"/>
      <c r="D43" s="194"/>
      <c r="E43" s="194"/>
      <c r="G43" s="193"/>
      <c r="H43" s="193"/>
    </row>
    <row r="44" spans="1:8">
      <c r="A44" s="166"/>
    </row>
    <row r="45" spans="1:8" ht="15.75">
      <c r="A45" s="168" t="s">
        <v>44</v>
      </c>
      <c r="B45" s="170" t="s">
        <v>1136</v>
      </c>
      <c r="H45" s="193">
        <f>SUM(H6:H44)</f>
        <v>0</v>
      </c>
    </row>
    <row r="46" spans="1:8">
      <c r="A46" s="166"/>
    </row>
    <row r="47" spans="1:8">
      <c r="A47" s="166"/>
    </row>
    <row r="48" spans="1:8" ht="15.75">
      <c r="A48" s="168" t="s">
        <v>46</v>
      </c>
      <c r="B48" s="170" t="s">
        <v>47</v>
      </c>
    </row>
    <row r="49" spans="1:8">
      <c r="A49" s="166"/>
    </row>
    <row r="50" spans="1:8">
      <c r="A50" s="166"/>
      <c r="B50" s="169" t="s">
        <v>1137</v>
      </c>
    </row>
    <row r="51" spans="1:8" ht="38.25">
      <c r="A51" s="51" t="s">
        <v>1138</v>
      </c>
      <c r="B51" s="56" t="s">
        <v>1139</v>
      </c>
      <c r="C51" s="53"/>
      <c r="D51" s="57" t="s">
        <v>120</v>
      </c>
      <c r="E51" s="191">
        <v>140</v>
      </c>
      <c r="G51" s="192">
        <v>0</v>
      </c>
      <c r="H51" s="193">
        <f>E51*G51</f>
        <v>0</v>
      </c>
    </row>
    <row r="52" spans="1:8">
      <c r="A52" s="166"/>
    </row>
    <row r="53" spans="1:8" ht="25.5">
      <c r="A53" s="51" t="s">
        <v>1140</v>
      </c>
      <c r="B53" s="56" t="s">
        <v>1141</v>
      </c>
      <c r="C53" s="185"/>
      <c r="D53" s="194"/>
      <c r="E53" s="191"/>
      <c r="F53" s="194"/>
      <c r="G53" s="193"/>
      <c r="H53" s="193"/>
    </row>
    <row r="54" spans="1:8">
      <c r="A54" s="60"/>
      <c r="B54" s="56" t="s">
        <v>1142</v>
      </c>
      <c r="C54" s="185"/>
      <c r="D54" s="194" t="s">
        <v>120</v>
      </c>
      <c r="E54" s="191">
        <v>420</v>
      </c>
      <c r="F54" s="194"/>
      <c r="G54" s="192">
        <v>0</v>
      </c>
      <c r="H54" s="193">
        <f>E54*G54</f>
        <v>0</v>
      </c>
    </row>
    <row r="55" spans="1:8">
      <c r="A55" s="166"/>
      <c r="B55" s="186" t="s">
        <v>353</v>
      </c>
      <c r="C55" s="53"/>
      <c r="D55" s="57" t="s">
        <v>120</v>
      </c>
      <c r="E55" s="191">
        <v>140</v>
      </c>
      <c r="F55" s="194"/>
      <c r="G55" s="192">
        <v>0</v>
      </c>
      <c r="H55" s="193">
        <f>E55*G55</f>
        <v>0</v>
      </c>
    </row>
    <row r="56" spans="1:8">
      <c r="A56" s="166"/>
    </row>
    <row r="57" spans="1:8" ht="38.25">
      <c r="A57" s="51" t="s">
        <v>1143</v>
      </c>
      <c r="B57" s="56" t="s">
        <v>1144</v>
      </c>
      <c r="C57" s="53"/>
      <c r="D57" s="57" t="s">
        <v>96</v>
      </c>
      <c r="E57" s="191">
        <v>3</v>
      </c>
      <c r="G57" s="192">
        <v>0</v>
      </c>
      <c r="H57" s="193">
        <f>E57*G57</f>
        <v>0</v>
      </c>
    </row>
    <row r="58" spans="1:8">
      <c r="A58" s="166"/>
    </row>
    <row r="59" spans="1:8" ht="25.5">
      <c r="A59" s="51" t="s">
        <v>1145</v>
      </c>
      <c r="B59" s="56" t="s">
        <v>1146</v>
      </c>
      <c r="C59" s="53"/>
      <c r="D59" s="57" t="s">
        <v>120</v>
      </c>
      <c r="E59" s="191">
        <v>80</v>
      </c>
      <c r="G59" s="192">
        <v>0</v>
      </c>
      <c r="H59" s="193">
        <f>E59*G59</f>
        <v>0</v>
      </c>
    </row>
    <row r="61" spans="1:8">
      <c r="A61" s="51" t="s">
        <v>1147</v>
      </c>
      <c r="B61" s="56" t="s">
        <v>1125</v>
      </c>
      <c r="C61" s="53"/>
      <c r="D61" s="57" t="s">
        <v>101</v>
      </c>
      <c r="E61" s="191">
        <v>6</v>
      </c>
      <c r="G61" s="192">
        <v>0</v>
      </c>
      <c r="H61" s="193">
        <f>E61*G61</f>
        <v>0</v>
      </c>
    </row>
    <row r="62" spans="1:8">
      <c r="A62" s="51"/>
      <c r="B62" s="56"/>
      <c r="C62" s="53"/>
      <c r="D62" s="57"/>
      <c r="E62" s="191"/>
    </row>
    <row r="63" spans="1:8">
      <c r="A63" s="51" t="s">
        <v>1148</v>
      </c>
      <c r="B63" s="56" t="s">
        <v>1149</v>
      </c>
      <c r="C63" s="53"/>
      <c r="D63" s="57" t="s">
        <v>101</v>
      </c>
      <c r="E63" s="191">
        <v>3</v>
      </c>
      <c r="G63" s="192">
        <v>0</v>
      </c>
      <c r="H63" s="193">
        <f>E63*G63</f>
        <v>0</v>
      </c>
    </row>
    <row r="65" spans="1:8" ht="38.25">
      <c r="A65" s="60" t="s">
        <v>1150</v>
      </c>
      <c r="B65" s="56" t="s">
        <v>1151</v>
      </c>
      <c r="C65" s="185"/>
      <c r="D65" s="194" t="s">
        <v>96</v>
      </c>
      <c r="E65" s="194">
        <v>3</v>
      </c>
      <c r="G65" s="192">
        <v>0</v>
      </c>
      <c r="H65" s="193">
        <f>E65*G65</f>
        <v>0</v>
      </c>
    </row>
    <row r="67" spans="1:8" ht="25.5">
      <c r="A67" s="60" t="s">
        <v>1152</v>
      </c>
      <c r="B67" s="93" t="s">
        <v>1135</v>
      </c>
      <c r="C67" s="185"/>
      <c r="D67" s="194" t="s">
        <v>96</v>
      </c>
      <c r="E67" s="194">
        <v>1</v>
      </c>
      <c r="G67" s="192">
        <v>0</v>
      </c>
      <c r="H67" s="193">
        <f>E67*G67</f>
        <v>0</v>
      </c>
    </row>
    <row r="68" spans="1:8">
      <c r="A68" s="60"/>
      <c r="B68" s="93"/>
      <c r="C68" s="185"/>
      <c r="D68" s="194"/>
      <c r="E68" s="194"/>
      <c r="G68" s="193"/>
      <c r="H68" s="193"/>
    </row>
    <row r="69" spans="1:8">
      <c r="A69" s="60"/>
      <c r="B69" s="93" t="s">
        <v>1153</v>
      </c>
      <c r="C69" s="185"/>
      <c r="D69" s="194"/>
      <c r="E69" s="194"/>
      <c r="G69" s="193"/>
      <c r="H69" s="193"/>
    </row>
    <row r="71" spans="1:8">
      <c r="A71" s="51" t="s">
        <v>1154</v>
      </c>
      <c r="B71" s="56" t="s">
        <v>1155</v>
      </c>
      <c r="C71" s="53"/>
      <c r="D71" s="194"/>
      <c r="E71" s="194"/>
      <c r="F71" s="196"/>
      <c r="G71" s="190"/>
      <c r="H71" s="197"/>
    </row>
    <row r="72" spans="1:8" ht="63.75">
      <c r="A72" s="51"/>
      <c r="B72" s="156" t="s">
        <v>925</v>
      </c>
      <c r="C72" s="53"/>
      <c r="D72" s="57" t="s">
        <v>101</v>
      </c>
      <c r="E72" s="191">
        <v>2</v>
      </c>
      <c r="F72" s="177"/>
      <c r="G72" s="192">
        <v>0</v>
      </c>
      <c r="H72" s="193">
        <f>E72*G72</f>
        <v>0</v>
      </c>
    </row>
    <row r="73" spans="1:8" ht="15.75">
      <c r="A73" s="176"/>
      <c r="B73" s="65"/>
      <c r="C73" s="173"/>
      <c r="D73" s="196"/>
      <c r="E73" s="196"/>
      <c r="F73" s="196"/>
      <c r="G73" s="190"/>
      <c r="H73" s="197"/>
    </row>
    <row r="74" spans="1:8" ht="25.5">
      <c r="A74" s="51" t="s">
        <v>1156</v>
      </c>
      <c r="B74" s="109" t="s">
        <v>1157</v>
      </c>
      <c r="C74" s="53"/>
      <c r="D74" s="57" t="s">
        <v>101</v>
      </c>
      <c r="E74" s="191">
        <v>2</v>
      </c>
      <c r="F74" s="196"/>
      <c r="G74" s="192">
        <v>0</v>
      </c>
      <c r="H74" s="193">
        <f>E74*G74</f>
        <v>0</v>
      </c>
    </row>
    <row r="75" spans="1:8">
      <c r="A75" s="51"/>
      <c r="B75" s="185"/>
      <c r="C75" s="185"/>
      <c r="D75" s="194"/>
      <c r="E75" s="194"/>
      <c r="F75" s="196"/>
      <c r="G75" s="190"/>
      <c r="H75" s="197"/>
    </row>
    <row r="76" spans="1:8" ht="38.25">
      <c r="A76" s="51" t="s">
        <v>1158</v>
      </c>
      <c r="B76" s="98" t="s">
        <v>1159</v>
      </c>
      <c r="C76" s="53"/>
      <c r="D76" s="57" t="s">
        <v>120</v>
      </c>
      <c r="E76" s="191">
        <v>340</v>
      </c>
      <c r="F76" s="196"/>
      <c r="G76" s="192">
        <v>0</v>
      </c>
      <c r="H76" s="193">
        <f>E76*G76</f>
        <v>0</v>
      </c>
    </row>
    <row r="77" spans="1:8">
      <c r="F77" s="196"/>
      <c r="G77" s="190"/>
      <c r="H77" s="197"/>
    </row>
    <row r="78" spans="1:8">
      <c r="A78" s="51" t="s">
        <v>1160</v>
      </c>
      <c r="B78" s="98" t="s">
        <v>931</v>
      </c>
      <c r="C78" s="53"/>
      <c r="D78" s="57" t="s">
        <v>120</v>
      </c>
      <c r="E78" s="191">
        <v>4</v>
      </c>
      <c r="F78" s="196"/>
      <c r="G78" s="192">
        <v>0</v>
      </c>
      <c r="H78" s="193">
        <f>E78*G78</f>
        <v>0</v>
      </c>
    </row>
    <row r="79" spans="1:8">
      <c r="A79" s="51"/>
      <c r="B79" s="100"/>
      <c r="C79" s="53"/>
      <c r="D79" s="194"/>
      <c r="E79" s="194"/>
      <c r="F79" s="196"/>
      <c r="G79" s="190"/>
      <c r="H79" s="197"/>
    </row>
    <row r="80" spans="1:8">
      <c r="A80" s="51" t="s">
        <v>1161</v>
      </c>
      <c r="B80" s="98" t="s">
        <v>933</v>
      </c>
      <c r="C80" s="53"/>
      <c r="D80" s="57" t="s">
        <v>120</v>
      </c>
      <c r="E80" s="191">
        <v>340</v>
      </c>
      <c r="F80" s="196"/>
      <c r="G80" s="192">
        <v>0</v>
      </c>
      <c r="H80" s="193">
        <f>E80*G80</f>
        <v>0</v>
      </c>
    </row>
    <row r="81" spans="1:8">
      <c r="A81" s="51"/>
      <c r="B81" s="100"/>
      <c r="C81" s="53"/>
      <c r="D81" s="194"/>
      <c r="E81" s="194"/>
      <c r="F81" s="196"/>
      <c r="G81" s="190"/>
      <c r="H81" s="197"/>
    </row>
    <row r="82" spans="1:8" ht="25.5">
      <c r="A82" s="51" t="s">
        <v>1162</v>
      </c>
      <c r="B82" s="104" t="s">
        <v>1163</v>
      </c>
      <c r="C82" s="53"/>
      <c r="D82" s="57" t="s">
        <v>120</v>
      </c>
      <c r="E82" s="191">
        <v>320</v>
      </c>
      <c r="F82" s="196"/>
      <c r="G82" s="192">
        <v>0</v>
      </c>
      <c r="H82" s="193">
        <f>E82*G82</f>
        <v>0</v>
      </c>
    </row>
    <row r="83" spans="1:8" ht="15.75">
      <c r="A83" s="176"/>
      <c r="B83" s="65"/>
      <c r="C83" s="173"/>
      <c r="D83" s="196"/>
      <c r="E83" s="196"/>
      <c r="F83" s="196"/>
      <c r="G83" s="190"/>
      <c r="H83" s="197"/>
    </row>
    <row r="84" spans="1:8" ht="25.5">
      <c r="A84" s="51" t="s">
        <v>1164</v>
      </c>
      <c r="B84" s="109" t="s">
        <v>457</v>
      </c>
      <c r="C84" s="53"/>
      <c r="D84" s="57" t="s">
        <v>96</v>
      </c>
      <c r="E84" s="191">
        <v>1</v>
      </c>
      <c r="F84" s="196"/>
      <c r="G84" s="192">
        <v>0</v>
      </c>
      <c r="H84" s="193">
        <f>E84*G84</f>
        <v>0</v>
      </c>
    </row>
    <row r="85" spans="1:8">
      <c r="A85" s="51"/>
      <c r="B85" s="98"/>
      <c r="C85" s="53"/>
      <c r="D85" s="57"/>
      <c r="E85" s="191"/>
      <c r="F85" s="196"/>
      <c r="G85" s="190"/>
      <c r="H85" s="197"/>
    </row>
    <row r="86" spans="1:8" ht="38.25">
      <c r="A86" s="51" t="s">
        <v>1165</v>
      </c>
      <c r="B86" s="109" t="s">
        <v>938</v>
      </c>
      <c r="C86" s="53"/>
      <c r="D86" s="57" t="s">
        <v>96</v>
      </c>
      <c r="E86" s="191">
        <v>1</v>
      </c>
      <c r="F86" s="196"/>
      <c r="G86" s="192">
        <v>0</v>
      </c>
      <c r="H86" s="193">
        <f>E86*G86</f>
        <v>0</v>
      </c>
    </row>
    <row r="87" spans="1:8">
      <c r="A87" s="51"/>
      <c r="B87" s="185"/>
      <c r="C87" s="185"/>
      <c r="D87" s="194"/>
      <c r="E87" s="194"/>
      <c r="F87" s="196"/>
      <c r="G87" s="190"/>
      <c r="H87" s="197"/>
    </row>
    <row r="88" spans="1:8">
      <c r="A88" s="51" t="s">
        <v>1166</v>
      </c>
      <c r="B88" s="100" t="s">
        <v>463</v>
      </c>
      <c r="C88" s="53"/>
      <c r="D88" s="57" t="s">
        <v>96</v>
      </c>
      <c r="E88" s="191">
        <v>1</v>
      </c>
      <c r="F88" s="196"/>
      <c r="G88" s="192">
        <v>0</v>
      </c>
      <c r="H88" s="193">
        <f>E88*G88</f>
        <v>0</v>
      </c>
    </row>
    <row r="89" spans="1:8">
      <c r="A89" s="51"/>
      <c r="B89" s="100"/>
      <c r="C89" s="53"/>
      <c r="D89" s="57"/>
      <c r="E89" s="191"/>
      <c r="F89" s="196"/>
      <c r="G89" s="193"/>
      <c r="H89" s="193"/>
    </row>
    <row r="90" spans="1:8">
      <c r="A90" s="51"/>
      <c r="B90" s="100" t="s">
        <v>1167</v>
      </c>
      <c r="C90" s="53"/>
      <c r="D90" s="57"/>
      <c r="E90" s="191"/>
      <c r="F90" s="196"/>
      <c r="G90" s="193"/>
      <c r="H90" s="193"/>
    </row>
    <row r="91" spans="1:8">
      <c r="A91" s="51"/>
      <c r="B91" s="100"/>
      <c r="C91" s="53"/>
      <c r="D91" s="57"/>
      <c r="E91" s="191"/>
      <c r="F91" s="196"/>
      <c r="G91" s="193"/>
      <c r="H91" s="193"/>
    </row>
    <row r="92" spans="1:8" ht="63.75">
      <c r="A92" s="51" t="s">
        <v>1168</v>
      </c>
      <c r="B92" s="56" t="s">
        <v>1169</v>
      </c>
      <c r="C92" s="53"/>
      <c r="D92" s="194"/>
      <c r="E92" s="194"/>
      <c r="F92" s="196"/>
      <c r="G92" s="193"/>
      <c r="H92" s="193"/>
    </row>
    <row r="93" spans="1:8" ht="25.5">
      <c r="A93" s="51"/>
      <c r="B93" s="56" t="s">
        <v>1170</v>
      </c>
      <c r="C93" s="53"/>
      <c r="D93" s="57" t="s">
        <v>101</v>
      </c>
      <c r="E93" s="191">
        <v>3</v>
      </c>
      <c r="F93" s="177"/>
      <c r="G93" s="192">
        <v>0</v>
      </c>
      <c r="H93" s="193">
        <f>E93*G93</f>
        <v>0</v>
      </c>
    </row>
    <row r="94" spans="1:8">
      <c r="A94" s="51"/>
      <c r="B94" s="56"/>
      <c r="C94" s="53"/>
      <c r="D94" s="57"/>
      <c r="E94" s="191"/>
      <c r="F94" s="196"/>
      <c r="G94" s="193"/>
      <c r="H94" s="193"/>
    </row>
    <row r="95" spans="1:8" ht="25.5">
      <c r="A95" s="51" t="s">
        <v>1171</v>
      </c>
      <c r="B95" s="56" t="s">
        <v>1172</v>
      </c>
      <c r="C95" s="53"/>
      <c r="D95" s="57" t="s">
        <v>96</v>
      </c>
      <c r="E95" s="191">
        <v>1</v>
      </c>
      <c r="F95" s="196"/>
      <c r="G95" s="192">
        <v>0</v>
      </c>
      <c r="H95" s="193">
        <f>E95*G95</f>
        <v>0</v>
      </c>
    </row>
    <row r="96" spans="1:8">
      <c r="A96" s="51"/>
      <c r="B96" s="56"/>
      <c r="C96" s="53"/>
      <c r="D96" s="194"/>
      <c r="E96" s="194"/>
      <c r="F96" s="196"/>
      <c r="G96" s="193"/>
      <c r="H96" s="193"/>
    </row>
    <row r="97" spans="1:8">
      <c r="A97" s="51" t="s">
        <v>1173</v>
      </c>
      <c r="B97" s="56" t="s">
        <v>1174</v>
      </c>
      <c r="C97" s="53"/>
      <c r="D97" s="194"/>
      <c r="E97" s="194"/>
      <c r="F97" s="196"/>
      <c r="G97" s="192"/>
      <c r="H97" s="193"/>
    </row>
    <row r="98" spans="1:8">
      <c r="A98" s="51"/>
      <c r="B98" s="56" t="s">
        <v>1175</v>
      </c>
      <c r="C98" s="53"/>
      <c r="D98" s="194" t="s">
        <v>120</v>
      </c>
      <c r="E98" s="194">
        <v>90</v>
      </c>
      <c r="F98" s="196"/>
      <c r="G98" s="192">
        <v>0</v>
      </c>
      <c r="H98" s="193">
        <f>E98*G98</f>
        <v>0</v>
      </c>
    </row>
    <row r="99" spans="1:8">
      <c r="A99" s="51"/>
      <c r="B99" s="56" t="s">
        <v>1176</v>
      </c>
      <c r="C99" s="53"/>
      <c r="D99" s="194" t="s">
        <v>120</v>
      </c>
      <c r="E99" s="194">
        <v>330</v>
      </c>
      <c r="F99" s="196"/>
      <c r="G99" s="192">
        <v>0</v>
      </c>
      <c r="H99" s="193">
        <f>E99*G99</f>
        <v>0</v>
      </c>
    </row>
    <row r="100" spans="1:8">
      <c r="A100" s="51"/>
      <c r="B100" s="56" t="s">
        <v>1177</v>
      </c>
      <c r="C100" s="53"/>
      <c r="D100" s="57" t="s">
        <v>120</v>
      </c>
      <c r="E100" s="191">
        <v>90</v>
      </c>
      <c r="F100" s="196"/>
      <c r="G100" s="192">
        <v>0</v>
      </c>
      <c r="H100" s="193">
        <f>E100*G100</f>
        <v>0</v>
      </c>
    </row>
    <row r="101" spans="1:8">
      <c r="A101" s="51"/>
      <c r="B101" s="56"/>
      <c r="C101" s="53"/>
      <c r="D101" s="57"/>
      <c r="E101" s="194"/>
      <c r="F101" s="196"/>
      <c r="G101" s="193"/>
      <c r="H101" s="193"/>
    </row>
    <row r="102" spans="1:8">
      <c r="A102" s="51" t="s">
        <v>1178</v>
      </c>
      <c r="B102" s="56" t="s">
        <v>1179</v>
      </c>
      <c r="C102" s="53"/>
      <c r="D102" s="57" t="s">
        <v>120</v>
      </c>
      <c r="E102" s="191">
        <v>110</v>
      </c>
      <c r="F102" s="196"/>
      <c r="G102" s="192">
        <v>0</v>
      </c>
      <c r="H102" s="193">
        <f>E102*G102</f>
        <v>0</v>
      </c>
    </row>
    <row r="103" spans="1:8">
      <c r="A103" s="51"/>
      <c r="B103" s="56"/>
      <c r="C103" s="53"/>
      <c r="D103" s="57"/>
      <c r="E103" s="191"/>
      <c r="F103" s="196"/>
      <c r="G103" s="193"/>
      <c r="H103" s="193"/>
    </row>
    <row r="104" spans="1:8">
      <c r="A104" s="51" t="s">
        <v>1180</v>
      </c>
      <c r="B104" s="56" t="s">
        <v>1181</v>
      </c>
      <c r="C104" s="53"/>
      <c r="D104" s="57" t="s">
        <v>101</v>
      </c>
      <c r="E104" s="191">
        <v>6</v>
      </c>
      <c r="F104" s="196"/>
      <c r="G104" s="192">
        <v>0</v>
      </c>
      <c r="H104" s="193">
        <f>E104*G104</f>
        <v>0</v>
      </c>
    </row>
    <row r="105" spans="1:8">
      <c r="A105" s="51"/>
      <c r="B105" s="100"/>
      <c r="C105" s="53"/>
      <c r="D105" s="57"/>
      <c r="E105" s="191"/>
      <c r="F105" s="196"/>
      <c r="G105" s="193"/>
      <c r="H105" s="193"/>
    </row>
    <row r="106" spans="1:8">
      <c r="A106" s="51" t="s">
        <v>1182</v>
      </c>
      <c r="B106" s="56" t="s">
        <v>1183</v>
      </c>
      <c r="C106" s="53"/>
      <c r="D106" s="57" t="s">
        <v>96</v>
      </c>
      <c r="E106" s="191">
        <v>1</v>
      </c>
      <c r="F106" s="196"/>
      <c r="G106" s="192">
        <v>0</v>
      </c>
      <c r="H106" s="193">
        <f>E106*G106</f>
        <v>0</v>
      </c>
    </row>
    <row r="107" spans="1:8">
      <c r="A107" s="51"/>
      <c r="B107" s="56"/>
      <c r="C107" s="53"/>
      <c r="D107" s="57"/>
      <c r="E107" s="191"/>
      <c r="F107" s="196"/>
      <c r="G107" s="193"/>
      <c r="H107" s="193"/>
    </row>
    <row r="108" spans="1:8" ht="38.25">
      <c r="A108" s="51" t="s">
        <v>1184</v>
      </c>
      <c r="B108" s="56" t="s">
        <v>1185</v>
      </c>
      <c r="C108" s="53"/>
      <c r="D108" s="57"/>
      <c r="E108" s="191"/>
      <c r="F108" s="177"/>
      <c r="G108" s="193"/>
      <c r="H108" s="193"/>
    </row>
    <row r="109" spans="1:8" ht="25.5">
      <c r="A109" s="51"/>
      <c r="B109" s="56" t="s">
        <v>1186</v>
      </c>
      <c r="C109" s="53"/>
      <c r="D109" s="57" t="s">
        <v>101</v>
      </c>
      <c r="E109" s="191">
        <v>1</v>
      </c>
      <c r="F109" s="196"/>
      <c r="G109" s="192">
        <v>0</v>
      </c>
      <c r="H109" s="193">
        <f t="shared" ref="H109:H124" si="0">E109*G109</f>
        <v>0</v>
      </c>
    </row>
    <row r="110" spans="1:8">
      <c r="A110" s="51"/>
      <c r="B110" s="56" t="s">
        <v>1187</v>
      </c>
      <c r="C110" s="53"/>
      <c r="D110" s="57" t="s">
        <v>101</v>
      </c>
      <c r="E110" s="191">
        <v>1</v>
      </c>
      <c r="F110" s="196"/>
      <c r="G110" s="192">
        <v>0</v>
      </c>
      <c r="H110" s="193">
        <f t="shared" si="0"/>
        <v>0</v>
      </c>
    </row>
    <row r="111" spans="1:8">
      <c r="A111" s="51"/>
      <c r="B111" s="56" t="s">
        <v>1188</v>
      </c>
      <c r="C111" s="53"/>
      <c r="D111" s="57" t="s">
        <v>101</v>
      </c>
      <c r="E111" s="191">
        <v>3</v>
      </c>
      <c r="F111" s="196"/>
      <c r="G111" s="192">
        <v>0</v>
      </c>
      <c r="H111" s="193">
        <f t="shared" si="0"/>
        <v>0</v>
      </c>
    </row>
    <row r="112" spans="1:8">
      <c r="A112" s="51"/>
      <c r="B112" s="56" t="s">
        <v>1189</v>
      </c>
      <c r="C112" s="53"/>
      <c r="D112" s="57" t="s">
        <v>101</v>
      </c>
      <c r="E112" s="191">
        <v>1</v>
      </c>
      <c r="F112" s="196"/>
      <c r="G112" s="192">
        <v>0</v>
      </c>
      <c r="H112" s="193">
        <f t="shared" si="0"/>
        <v>0</v>
      </c>
    </row>
    <row r="113" spans="1:8">
      <c r="A113" s="51"/>
      <c r="B113" s="56" t="s">
        <v>1190</v>
      </c>
      <c r="C113" s="185"/>
      <c r="D113" s="194" t="s">
        <v>101</v>
      </c>
      <c r="E113" s="191">
        <v>1</v>
      </c>
      <c r="F113" s="196"/>
      <c r="G113" s="192">
        <v>0</v>
      </c>
      <c r="H113" s="193">
        <f t="shared" si="0"/>
        <v>0</v>
      </c>
    </row>
    <row r="114" spans="1:8">
      <c r="A114" s="51"/>
      <c r="B114" s="56" t="s">
        <v>1191</v>
      </c>
      <c r="C114" s="185"/>
      <c r="D114" s="194" t="s">
        <v>101</v>
      </c>
      <c r="E114" s="191">
        <v>1</v>
      </c>
      <c r="F114" s="196"/>
      <c r="G114" s="192">
        <v>0</v>
      </c>
      <c r="H114" s="193">
        <f t="shared" si="0"/>
        <v>0</v>
      </c>
    </row>
    <row r="115" spans="1:8">
      <c r="A115" s="51"/>
      <c r="B115" s="56" t="s">
        <v>1192</v>
      </c>
      <c r="C115" s="185"/>
      <c r="D115" s="194" t="s">
        <v>101</v>
      </c>
      <c r="E115" s="191">
        <v>3</v>
      </c>
      <c r="F115" s="196"/>
      <c r="G115" s="192">
        <v>0</v>
      </c>
      <c r="H115" s="193">
        <f t="shared" si="0"/>
        <v>0</v>
      </c>
    </row>
    <row r="116" spans="1:8">
      <c r="A116" s="51"/>
      <c r="B116" s="56" t="s">
        <v>1193</v>
      </c>
      <c r="C116" s="185"/>
      <c r="D116" s="194" t="s">
        <v>101</v>
      </c>
      <c r="E116" s="191">
        <v>1</v>
      </c>
      <c r="F116" s="196"/>
      <c r="G116" s="192">
        <v>0</v>
      </c>
      <c r="H116" s="193">
        <f t="shared" si="0"/>
        <v>0</v>
      </c>
    </row>
    <row r="117" spans="1:8">
      <c r="A117" s="51"/>
      <c r="B117" s="56" t="s">
        <v>1194</v>
      </c>
      <c r="C117" s="185"/>
      <c r="D117" s="194" t="s">
        <v>101</v>
      </c>
      <c r="E117" s="191">
        <v>1</v>
      </c>
      <c r="F117" s="196"/>
      <c r="G117" s="192">
        <v>0</v>
      </c>
      <c r="H117" s="193">
        <f t="shared" si="0"/>
        <v>0</v>
      </c>
    </row>
    <row r="118" spans="1:8">
      <c r="A118" s="51"/>
      <c r="B118" s="56" t="s">
        <v>1195</v>
      </c>
      <c r="C118" s="185"/>
      <c r="D118" s="194" t="s">
        <v>101</v>
      </c>
      <c r="E118" s="191">
        <v>1</v>
      </c>
      <c r="F118" s="177"/>
      <c r="G118" s="192">
        <v>0</v>
      </c>
      <c r="H118" s="193">
        <f t="shared" si="0"/>
        <v>0</v>
      </c>
    </row>
    <row r="119" spans="1:8">
      <c r="A119" s="51"/>
      <c r="B119" s="56" t="s">
        <v>1196</v>
      </c>
      <c r="C119" s="185"/>
      <c r="D119" s="194" t="s">
        <v>101</v>
      </c>
      <c r="E119" s="191">
        <v>1</v>
      </c>
      <c r="F119" s="177"/>
      <c r="G119" s="192">
        <v>0</v>
      </c>
      <c r="H119" s="193">
        <f t="shared" si="0"/>
        <v>0</v>
      </c>
    </row>
    <row r="120" spans="1:8">
      <c r="A120" s="51"/>
      <c r="B120" s="56" t="s">
        <v>1197</v>
      </c>
      <c r="C120" s="53"/>
      <c r="D120" s="57" t="s">
        <v>101</v>
      </c>
      <c r="E120" s="191">
        <v>1</v>
      </c>
      <c r="F120" s="196"/>
      <c r="G120" s="192">
        <v>0</v>
      </c>
      <c r="H120" s="193">
        <f t="shared" si="0"/>
        <v>0</v>
      </c>
    </row>
    <row r="121" spans="1:8">
      <c r="A121" s="51"/>
      <c r="B121" s="56" t="s">
        <v>1198</v>
      </c>
      <c r="C121" s="53"/>
      <c r="D121" s="57" t="s">
        <v>101</v>
      </c>
      <c r="E121" s="191">
        <v>1</v>
      </c>
      <c r="F121" s="196"/>
      <c r="G121" s="192">
        <v>0</v>
      </c>
      <c r="H121" s="193">
        <f t="shared" si="0"/>
        <v>0</v>
      </c>
    </row>
    <row r="122" spans="1:8">
      <c r="A122" s="51"/>
      <c r="B122" s="56" t="s">
        <v>1199</v>
      </c>
      <c r="C122" s="53"/>
      <c r="D122" s="57" t="s">
        <v>101</v>
      </c>
      <c r="E122" s="191">
        <v>1</v>
      </c>
      <c r="F122" s="196"/>
      <c r="G122" s="192">
        <v>0</v>
      </c>
      <c r="H122" s="193">
        <f t="shared" si="0"/>
        <v>0</v>
      </c>
    </row>
    <row r="123" spans="1:8">
      <c r="A123" s="51"/>
      <c r="B123" s="56" t="s">
        <v>1200</v>
      </c>
      <c r="C123" s="53"/>
      <c r="D123" s="57" t="s">
        <v>96</v>
      </c>
      <c r="E123" s="191">
        <v>1</v>
      </c>
      <c r="F123" s="196"/>
      <c r="G123" s="192">
        <v>0</v>
      </c>
      <c r="H123" s="193">
        <f t="shared" si="0"/>
        <v>0</v>
      </c>
    </row>
    <row r="124" spans="1:8">
      <c r="A124" s="51"/>
      <c r="B124" s="56" t="s">
        <v>1201</v>
      </c>
      <c r="C124" s="53"/>
      <c r="D124" s="57" t="s">
        <v>96</v>
      </c>
      <c r="E124" s="191">
        <v>1</v>
      </c>
      <c r="F124" s="196"/>
      <c r="G124" s="192">
        <v>0</v>
      </c>
      <c r="H124" s="193">
        <f t="shared" si="0"/>
        <v>0</v>
      </c>
    </row>
    <row r="125" spans="1:8">
      <c r="A125" s="51"/>
      <c r="B125" s="56"/>
      <c r="C125" s="53"/>
      <c r="D125" s="57"/>
      <c r="E125" s="191"/>
      <c r="F125" s="196"/>
      <c r="G125" s="193"/>
      <c r="H125" s="193"/>
    </row>
    <row r="126" spans="1:8" ht="51">
      <c r="A126" s="51" t="s">
        <v>1202</v>
      </c>
      <c r="B126" s="56" t="s">
        <v>1203</v>
      </c>
      <c r="C126" s="53"/>
      <c r="D126" s="57" t="s">
        <v>96</v>
      </c>
      <c r="E126" s="191">
        <v>1</v>
      </c>
      <c r="F126" s="196"/>
      <c r="G126" s="192">
        <v>0</v>
      </c>
      <c r="H126" s="193">
        <f>E126*G126</f>
        <v>0</v>
      </c>
    </row>
    <row r="127" spans="1:8">
      <c r="A127" s="51"/>
      <c r="B127" s="56"/>
      <c r="C127" s="53"/>
      <c r="D127" s="57"/>
      <c r="E127" s="191"/>
      <c r="F127" s="196"/>
      <c r="G127" s="193"/>
      <c r="H127" s="193"/>
    </row>
    <row r="128" spans="1:8">
      <c r="A128" s="166"/>
      <c r="B128" s="169" t="s">
        <v>1204</v>
      </c>
    </row>
    <row r="129" spans="1:8">
      <c r="A129" s="166"/>
    </row>
    <row r="130" spans="1:8" ht="38.25">
      <c r="A130" s="51" t="s">
        <v>1205</v>
      </c>
      <c r="B130" s="56" t="s">
        <v>1206</v>
      </c>
      <c r="C130" s="53"/>
      <c r="D130" s="57" t="s">
        <v>120</v>
      </c>
      <c r="E130" s="191">
        <v>90</v>
      </c>
      <c r="G130" s="192">
        <v>0</v>
      </c>
      <c r="H130" s="193">
        <f>E130*G130</f>
        <v>0</v>
      </c>
    </row>
    <row r="131" spans="1:8">
      <c r="A131" s="51"/>
      <c r="B131" s="56"/>
      <c r="C131" s="53"/>
      <c r="D131" s="57"/>
      <c r="E131" s="191"/>
      <c r="G131" s="193"/>
      <c r="H131" s="193"/>
    </row>
    <row r="132" spans="1:8" ht="38.25">
      <c r="A132" s="51" t="s">
        <v>1207</v>
      </c>
      <c r="B132" s="56" t="s">
        <v>1208</v>
      </c>
      <c r="C132" s="53"/>
      <c r="D132" s="57" t="s">
        <v>120</v>
      </c>
      <c r="E132" s="191">
        <v>15</v>
      </c>
      <c r="G132" s="192">
        <v>0</v>
      </c>
      <c r="H132" s="193">
        <f>E132*G132</f>
        <v>0</v>
      </c>
    </row>
    <row r="133" spans="1:8">
      <c r="A133" s="51"/>
      <c r="B133" s="56"/>
      <c r="C133" s="53"/>
      <c r="D133" s="57"/>
      <c r="E133" s="191"/>
      <c r="G133" s="193"/>
      <c r="H133" s="193"/>
    </row>
    <row r="134" spans="1:8">
      <c r="A134" s="166"/>
    </row>
    <row r="135" spans="1:8" ht="25.5">
      <c r="A135" s="51" t="s">
        <v>1209</v>
      </c>
      <c r="B135" s="56" t="s">
        <v>1210</v>
      </c>
      <c r="C135" s="185"/>
      <c r="D135" s="194"/>
      <c r="E135" s="191"/>
      <c r="F135" s="194"/>
      <c r="G135" s="193"/>
      <c r="H135" s="193"/>
    </row>
    <row r="136" spans="1:8">
      <c r="A136" s="60"/>
      <c r="B136" s="56" t="s">
        <v>1211</v>
      </c>
      <c r="C136" s="185"/>
      <c r="D136" s="194" t="s">
        <v>120</v>
      </c>
      <c r="E136" s="191">
        <v>130</v>
      </c>
      <c r="F136" s="194"/>
      <c r="G136" s="192">
        <v>0</v>
      </c>
      <c r="H136" s="193">
        <f>E136*G136</f>
        <v>0</v>
      </c>
    </row>
    <row r="137" spans="1:8">
      <c r="A137" s="166"/>
    </row>
    <row r="138" spans="1:8" ht="51">
      <c r="A138" s="51" t="s">
        <v>1212</v>
      </c>
      <c r="B138" s="56" t="s">
        <v>1213</v>
      </c>
      <c r="C138" s="53"/>
      <c r="D138" s="57" t="s">
        <v>96</v>
      </c>
      <c r="E138" s="191">
        <v>1</v>
      </c>
      <c r="G138" s="192">
        <v>0</v>
      </c>
      <c r="H138" s="193">
        <f>E138*G138</f>
        <v>0</v>
      </c>
    </row>
    <row r="139" spans="1:8">
      <c r="A139" s="166"/>
    </row>
    <row r="140" spans="1:8" ht="25.5">
      <c r="A140" s="51" t="s">
        <v>1214</v>
      </c>
      <c r="B140" s="56" t="s">
        <v>1146</v>
      </c>
      <c r="C140" s="53"/>
      <c r="D140" s="57" t="s">
        <v>120</v>
      </c>
      <c r="E140" s="191">
        <v>80</v>
      </c>
      <c r="G140" s="192">
        <v>0</v>
      </c>
      <c r="H140" s="193">
        <f>E140*G140</f>
        <v>0</v>
      </c>
    </row>
    <row r="142" spans="1:8">
      <c r="A142" s="51" t="s">
        <v>1215</v>
      </c>
      <c r="B142" s="56" t="s">
        <v>1125</v>
      </c>
      <c r="C142" s="53"/>
      <c r="D142" s="57" t="s">
        <v>101</v>
      </c>
      <c r="E142" s="191">
        <v>2</v>
      </c>
      <c r="G142" s="192">
        <v>0</v>
      </c>
      <c r="H142" s="193">
        <f>E142*G142</f>
        <v>0</v>
      </c>
    </row>
    <row r="143" spans="1:8">
      <c r="A143" s="51"/>
      <c r="B143" s="56"/>
      <c r="C143" s="53"/>
      <c r="D143" s="57"/>
      <c r="E143" s="191"/>
    </row>
    <row r="144" spans="1:8" ht="51">
      <c r="A144" s="51" t="s">
        <v>1216</v>
      </c>
      <c r="B144" s="56" t="s">
        <v>1217</v>
      </c>
      <c r="C144" s="53"/>
      <c r="D144" s="57"/>
      <c r="E144" s="191"/>
      <c r="F144" s="196"/>
      <c r="G144" s="193"/>
      <c r="H144" s="193"/>
    </row>
    <row r="145" spans="1:8">
      <c r="A145" s="51"/>
      <c r="B145" s="56" t="s">
        <v>1218</v>
      </c>
      <c r="C145" s="53"/>
      <c r="D145" s="57" t="s">
        <v>101</v>
      </c>
      <c r="E145" s="191">
        <v>1</v>
      </c>
      <c r="G145" s="192">
        <v>0</v>
      </c>
      <c r="H145" s="193">
        <f>E145*G145</f>
        <v>0</v>
      </c>
    </row>
    <row r="146" spans="1:8">
      <c r="A146" s="51"/>
      <c r="B146" s="56" t="s">
        <v>1219</v>
      </c>
      <c r="C146" s="53"/>
      <c r="D146" s="57" t="s">
        <v>101</v>
      </c>
      <c r="E146" s="191">
        <v>1</v>
      </c>
      <c r="G146" s="192">
        <v>0</v>
      </c>
      <c r="H146" s="193">
        <f>E146*G146</f>
        <v>0</v>
      </c>
    </row>
    <row r="147" spans="1:8">
      <c r="A147" s="51"/>
      <c r="B147" s="56" t="s">
        <v>1220</v>
      </c>
      <c r="C147" s="53"/>
      <c r="D147" s="57" t="s">
        <v>101</v>
      </c>
      <c r="E147" s="191">
        <v>1</v>
      </c>
      <c r="G147" s="192">
        <v>0</v>
      </c>
      <c r="H147" s="193">
        <f>E147*G147</f>
        <v>0</v>
      </c>
    </row>
    <row r="148" spans="1:8">
      <c r="A148" s="51"/>
      <c r="B148" s="56"/>
      <c r="C148" s="53"/>
      <c r="D148" s="57"/>
      <c r="E148" s="191"/>
      <c r="F148" s="196"/>
      <c r="G148" s="193"/>
      <c r="H148" s="193"/>
    </row>
    <row r="149" spans="1:8" ht="38.25">
      <c r="A149" s="51" t="s">
        <v>1221</v>
      </c>
      <c r="B149" s="56" t="s">
        <v>1222</v>
      </c>
      <c r="C149" s="53"/>
      <c r="D149" s="57" t="s">
        <v>96</v>
      </c>
      <c r="E149" s="191">
        <v>1</v>
      </c>
      <c r="G149" s="192">
        <v>0</v>
      </c>
      <c r="H149" s="193">
        <f>E149*G149</f>
        <v>0</v>
      </c>
    </row>
    <row r="150" spans="1:8">
      <c r="A150" s="51"/>
      <c r="B150" s="56"/>
      <c r="C150" s="53"/>
      <c r="D150" s="57"/>
      <c r="E150" s="191"/>
      <c r="F150" s="196"/>
      <c r="G150" s="193"/>
      <c r="H150" s="193"/>
    </row>
    <row r="151" spans="1:8">
      <c r="A151" s="51" t="s">
        <v>1223</v>
      </c>
      <c r="B151" s="56" t="s">
        <v>1183</v>
      </c>
      <c r="C151" s="53"/>
      <c r="D151" s="57" t="s">
        <v>96</v>
      </c>
      <c r="E151" s="191">
        <v>1</v>
      </c>
      <c r="F151" s="196"/>
      <c r="G151" s="192">
        <v>0</v>
      </c>
      <c r="H151" s="193">
        <f>E151*G151</f>
        <v>0</v>
      </c>
    </row>
    <row r="152" spans="1:8">
      <c r="A152" s="51"/>
      <c r="B152" s="56"/>
      <c r="C152" s="53"/>
      <c r="D152" s="57"/>
      <c r="E152" s="191"/>
      <c r="F152" s="196"/>
      <c r="G152" s="193"/>
      <c r="H152" s="193"/>
    </row>
    <row r="153" spans="1:8" ht="15.75">
      <c r="A153" s="170" t="s">
        <v>46</v>
      </c>
      <c r="B153" s="170" t="s">
        <v>1224</v>
      </c>
      <c r="H153" s="193">
        <f>SUM(H49:H152)</f>
        <v>0</v>
      </c>
    </row>
  </sheetData>
  <sheetProtection password="DE13" sheet="1" objects="1" scenarios="1" selectLockedCells="1"/>
  <pageMargins left="0.78740157480314965" right="0.78740157480314965" top="1.0629921259842521" bottom="0.6692913385826772" header="0.78740157480314965" footer="0.43307086614173229"/>
  <pageSetup paperSize="9" firstPageNumber="0" orientation="landscape" verticalDpi="300" r:id="rId1"/>
  <headerFooter alignWithMargins="0">
    <oddHeader>&amp;C&amp;"Times New Roman,Navadno"&amp;12II. faza izgradnje urgentnega centra&amp;R&amp;"Times New Roman,Navadno"&amp;12stran : &amp;P/&amp;N</oddHeader>
    <oddFooter>&amp;C&amp;"Times New Roman CE,Običajno"&amp;8št.projekta: 0508-21-2</oddFooter>
  </headerFooter>
  <rowBreaks count="2" manualBreakCount="2">
    <brk id="52" max="7" man="1"/>
    <brk id="143"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F53"/>
  <sheetViews>
    <sheetView view="pageBreakPreview" zoomScale="85" zoomScaleSheetLayoutView="85" workbookViewId="0">
      <selection activeCell="J24" sqref="J24"/>
    </sheetView>
  </sheetViews>
  <sheetFormatPr defaultRowHeight="12.75"/>
  <cols>
    <col min="1" max="1" width="3.5703125" style="28" customWidth="1"/>
    <col min="2" max="2" width="13.140625" style="28" customWidth="1"/>
    <col min="3" max="3" width="35.5703125" style="28" customWidth="1"/>
    <col min="4" max="4" width="11.42578125" style="28" customWidth="1"/>
    <col min="5" max="5" width="9" style="28" customWidth="1"/>
    <col min="6" max="6" width="4.5703125" style="28" customWidth="1"/>
    <col min="7" max="16384" width="9.140625" style="28"/>
  </cols>
  <sheetData>
    <row r="1" spans="1:6">
      <c r="A1" s="29"/>
      <c r="B1" s="29"/>
      <c r="C1" s="29"/>
      <c r="D1" s="29"/>
      <c r="E1" s="29"/>
      <c r="F1" s="29"/>
    </row>
    <row r="2" spans="1:6" s="32" customFormat="1" ht="12.75" customHeight="1">
      <c r="A2" s="30"/>
      <c r="B2" s="31" t="s">
        <v>54</v>
      </c>
      <c r="C2" s="201" t="s">
        <v>55</v>
      </c>
      <c r="D2" s="201"/>
      <c r="E2" s="201"/>
      <c r="F2" s="201"/>
    </row>
    <row r="3" spans="1:6" s="32" customFormat="1" ht="15">
      <c r="A3" s="30"/>
      <c r="B3" s="31"/>
      <c r="C3" s="33" t="s">
        <v>56</v>
      </c>
      <c r="D3" s="34"/>
      <c r="E3" s="34"/>
      <c r="F3" s="34"/>
    </row>
    <row r="4" spans="1:6" s="32" customFormat="1" ht="20.100000000000001" customHeight="1">
      <c r="A4" s="30"/>
      <c r="B4" s="35" t="s">
        <v>57</v>
      </c>
      <c r="C4" s="202" t="s">
        <v>58</v>
      </c>
      <c r="D4" s="202"/>
      <c r="E4" s="202"/>
      <c r="F4" s="202"/>
    </row>
    <row r="5" spans="1:6" ht="15.75" customHeight="1">
      <c r="A5" s="29"/>
      <c r="B5" s="35"/>
      <c r="C5" s="35"/>
      <c r="D5" s="35"/>
      <c r="E5" s="35"/>
      <c r="F5" s="35"/>
    </row>
    <row r="6" spans="1:6" ht="12.75" customHeight="1">
      <c r="A6" s="29"/>
      <c r="B6" s="31" t="s">
        <v>59</v>
      </c>
      <c r="C6" s="36" t="s">
        <v>60</v>
      </c>
      <c r="D6" s="35"/>
      <c r="E6" s="35"/>
      <c r="F6" s="35"/>
    </row>
    <row r="7" spans="1:6">
      <c r="A7" s="29"/>
      <c r="B7" s="31"/>
      <c r="C7" s="36"/>
      <c r="D7" s="35"/>
      <c r="E7" s="35"/>
      <c r="F7" s="35"/>
    </row>
    <row r="8" spans="1:6">
      <c r="A8" s="29"/>
      <c r="B8" s="35" t="s">
        <v>61</v>
      </c>
      <c r="C8" s="35" t="s">
        <v>62</v>
      </c>
      <c r="D8" s="35"/>
      <c r="E8" s="35"/>
      <c r="F8" s="35"/>
    </row>
    <row r="9" spans="1:6">
      <c r="A9" s="29"/>
      <c r="D9" s="35"/>
      <c r="E9" s="35"/>
      <c r="F9" s="35"/>
    </row>
    <row r="10" spans="1:6">
      <c r="A10" s="29"/>
      <c r="B10" s="29"/>
      <c r="C10" s="29"/>
      <c r="D10" s="29"/>
      <c r="E10" s="29"/>
      <c r="F10" s="29"/>
    </row>
    <row r="11" spans="1:6">
      <c r="A11" s="29"/>
      <c r="B11" s="29"/>
      <c r="C11" s="29"/>
      <c r="D11" s="29"/>
      <c r="E11" s="29"/>
      <c r="F11" s="29"/>
    </row>
    <row r="12" spans="1:6">
      <c r="A12" s="29"/>
      <c r="B12" s="29"/>
      <c r="C12" s="29"/>
      <c r="D12" s="29"/>
      <c r="E12" s="29"/>
      <c r="F12" s="29"/>
    </row>
    <row r="13" spans="1:6">
      <c r="A13" s="29"/>
      <c r="B13" s="29"/>
      <c r="C13" s="29"/>
      <c r="D13" s="29"/>
      <c r="E13" s="29"/>
      <c r="F13" s="29"/>
    </row>
    <row r="14" spans="1:6">
      <c r="A14" s="29"/>
      <c r="B14" s="29"/>
      <c r="C14" s="29"/>
      <c r="D14" s="29"/>
      <c r="E14" s="29"/>
      <c r="F14" s="29"/>
    </row>
    <row r="15" spans="1:6">
      <c r="A15" s="29"/>
      <c r="B15" s="29"/>
      <c r="C15" s="29"/>
      <c r="D15" s="29"/>
      <c r="E15" s="29"/>
      <c r="F15" s="29"/>
    </row>
    <row r="16" spans="1:6">
      <c r="A16" s="29"/>
      <c r="B16" s="29"/>
      <c r="C16" s="29"/>
      <c r="D16" s="29"/>
      <c r="E16" s="29"/>
      <c r="F16" s="29"/>
    </row>
    <row r="17" spans="1:6">
      <c r="A17" s="29"/>
      <c r="B17" s="29"/>
      <c r="C17" s="29"/>
      <c r="D17" s="29"/>
      <c r="E17" s="29"/>
      <c r="F17" s="29"/>
    </row>
    <row r="18" spans="1:6">
      <c r="A18" s="29"/>
      <c r="B18" s="29"/>
      <c r="C18" s="29"/>
      <c r="D18" s="29"/>
      <c r="E18" s="29"/>
      <c r="F18" s="29"/>
    </row>
    <row r="19" spans="1:6">
      <c r="A19" s="29"/>
      <c r="B19" s="29"/>
      <c r="C19" s="29"/>
      <c r="D19" s="29"/>
      <c r="E19" s="29"/>
      <c r="F19" s="29"/>
    </row>
    <row r="20" spans="1:6">
      <c r="A20" s="29"/>
      <c r="B20" s="29"/>
      <c r="C20" s="29"/>
      <c r="D20" s="29"/>
      <c r="E20" s="29"/>
      <c r="F20" s="29"/>
    </row>
    <row r="21" spans="1:6" s="38" customFormat="1" ht="20.100000000000001" customHeight="1">
      <c r="A21" s="37"/>
      <c r="B21" s="203" t="s">
        <v>1245</v>
      </c>
      <c r="C21" s="203"/>
      <c r="D21" s="203"/>
      <c r="E21" s="203"/>
      <c r="F21" s="203"/>
    </row>
    <row r="22" spans="1:6" ht="20.100000000000001" customHeight="1">
      <c r="A22" s="29"/>
      <c r="B22" s="39"/>
      <c r="C22" s="204" t="s">
        <v>48</v>
      </c>
      <c r="D22" s="204"/>
      <c r="E22" s="204"/>
      <c r="F22" s="40"/>
    </row>
    <row r="23" spans="1:6" ht="15.75">
      <c r="A23" s="29"/>
      <c r="B23" s="29"/>
      <c r="C23" s="204" t="s">
        <v>63</v>
      </c>
      <c r="D23" s="204"/>
      <c r="E23" s="204"/>
      <c r="F23" s="29"/>
    </row>
    <row r="24" spans="1:6">
      <c r="A24" s="29"/>
      <c r="B24" s="29"/>
      <c r="C24" s="29"/>
      <c r="D24" s="29"/>
      <c r="E24" s="29"/>
      <c r="F24" s="29"/>
    </row>
    <row r="25" spans="1:6">
      <c r="A25" s="29"/>
      <c r="B25" s="29"/>
      <c r="C25" s="29"/>
      <c r="D25" s="29"/>
      <c r="E25" s="29"/>
      <c r="F25" s="29"/>
    </row>
    <row r="26" spans="1:6">
      <c r="A26" s="29"/>
      <c r="B26" s="29"/>
      <c r="C26" s="29"/>
      <c r="D26" s="29"/>
      <c r="E26" s="29"/>
      <c r="F26" s="29"/>
    </row>
    <row r="27" spans="1:6">
      <c r="A27" s="29"/>
      <c r="B27" s="29"/>
      <c r="C27" s="29"/>
      <c r="D27" s="29"/>
      <c r="E27" s="29"/>
      <c r="F27" s="29"/>
    </row>
    <row r="28" spans="1:6">
      <c r="A28" s="29"/>
      <c r="B28" s="29"/>
      <c r="C28" s="29"/>
      <c r="D28" s="29"/>
      <c r="E28" s="29"/>
      <c r="F28" s="29"/>
    </row>
    <row r="29" spans="1:6">
      <c r="A29" s="29"/>
      <c r="B29" s="29"/>
      <c r="C29" s="29"/>
      <c r="D29" s="29"/>
      <c r="E29" s="29"/>
      <c r="F29" s="29"/>
    </row>
    <row r="30" spans="1:6">
      <c r="A30" s="29"/>
      <c r="B30" s="29"/>
      <c r="C30" s="29"/>
      <c r="D30" s="29"/>
      <c r="E30" s="29"/>
      <c r="F30" s="29"/>
    </row>
    <row r="31" spans="1:6">
      <c r="A31" s="29"/>
      <c r="B31" s="29"/>
      <c r="C31" s="29"/>
      <c r="D31" s="29"/>
      <c r="E31" s="29"/>
      <c r="F31" s="29"/>
    </row>
    <row r="32" spans="1:6">
      <c r="A32" s="29"/>
      <c r="B32" s="29"/>
      <c r="C32" s="29"/>
      <c r="D32" s="29"/>
      <c r="E32" s="29"/>
      <c r="F32" s="29"/>
    </row>
    <row r="33" spans="1:6">
      <c r="A33" s="29"/>
      <c r="B33" s="29"/>
      <c r="C33" s="29"/>
      <c r="D33" s="29"/>
      <c r="E33" s="29"/>
      <c r="F33" s="29"/>
    </row>
    <row r="34" spans="1:6">
      <c r="A34" s="29"/>
      <c r="B34" s="29"/>
      <c r="C34" s="29"/>
      <c r="D34" s="29"/>
      <c r="E34" s="29"/>
      <c r="F34" s="29"/>
    </row>
    <row r="35" spans="1:6">
      <c r="A35" s="29"/>
      <c r="B35" s="29"/>
      <c r="C35" s="29"/>
      <c r="D35" s="29"/>
      <c r="E35" s="29"/>
      <c r="F35" s="29"/>
    </row>
    <row r="36" spans="1:6">
      <c r="A36" s="29"/>
      <c r="B36" s="29"/>
      <c r="C36" s="29"/>
      <c r="D36" s="29"/>
      <c r="E36" s="29"/>
      <c r="F36" s="29"/>
    </row>
    <row r="37" spans="1:6">
      <c r="A37" s="29"/>
      <c r="B37" s="29"/>
      <c r="C37" s="29"/>
      <c r="D37" s="29"/>
      <c r="E37" s="29"/>
      <c r="F37" s="29"/>
    </row>
    <row r="38" spans="1:6">
      <c r="A38" s="29"/>
      <c r="B38" s="29"/>
      <c r="C38" s="29"/>
      <c r="D38" s="29"/>
      <c r="E38" s="29"/>
      <c r="F38" s="29"/>
    </row>
    <row r="39" spans="1:6">
      <c r="A39" s="29"/>
      <c r="B39" s="29"/>
      <c r="C39" s="29"/>
      <c r="D39" s="29"/>
      <c r="E39" s="29"/>
      <c r="F39" s="29"/>
    </row>
    <row r="40" spans="1:6">
      <c r="A40" s="29"/>
      <c r="C40" s="29"/>
      <c r="D40" s="29"/>
      <c r="E40" s="29"/>
      <c r="F40" s="29"/>
    </row>
    <row r="41" spans="1:6">
      <c r="A41" s="29"/>
      <c r="B41" s="29"/>
      <c r="C41" s="29"/>
      <c r="D41" s="29"/>
      <c r="E41" s="29"/>
      <c r="F41" s="29"/>
    </row>
    <row r="42" spans="1:6">
      <c r="A42" s="29"/>
      <c r="B42" s="29"/>
      <c r="C42" s="29"/>
      <c r="D42" s="29"/>
      <c r="E42" s="29"/>
      <c r="F42" s="29"/>
    </row>
    <row r="43" spans="1:6">
      <c r="A43" s="29"/>
      <c r="B43" s="29"/>
      <c r="C43" s="29"/>
      <c r="D43" s="29"/>
      <c r="E43" s="29"/>
      <c r="F43" s="29"/>
    </row>
    <row r="44" spans="1:6">
      <c r="A44" s="29"/>
      <c r="B44" s="29"/>
      <c r="C44" s="29"/>
      <c r="D44" s="29"/>
      <c r="E44" s="29"/>
      <c r="F44" s="29"/>
    </row>
    <row r="45" spans="1:6">
      <c r="A45" s="29"/>
      <c r="B45" s="29"/>
      <c r="C45" s="29"/>
      <c r="D45" s="29"/>
      <c r="E45" s="29"/>
      <c r="F45" s="29"/>
    </row>
    <row r="46" spans="1:6">
      <c r="A46" s="29"/>
      <c r="C46" s="35"/>
      <c r="D46" s="35"/>
      <c r="E46" s="35"/>
      <c r="F46" s="29"/>
    </row>
    <row r="47" spans="1:6">
      <c r="A47" s="29"/>
      <c r="B47" s="35"/>
      <c r="C47" s="35"/>
      <c r="D47" s="35"/>
      <c r="E47" s="35"/>
      <c r="F47" s="29"/>
    </row>
    <row r="48" spans="1:6">
      <c r="A48" s="29"/>
      <c r="B48" s="35" t="s">
        <v>64</v>
      </c>
      <c r="C48" s="35"/>
      <c r="D48" s="35"/>
      <c r="E48" s="35"/>
      <c r="F48" s="29"/>
    </row>
    <row r="49" spans="1:6">
      <c r="A49" s="29"/>
      <c r="B49" s="35"/>
      <c r="C49" s="35"/>
      <c r="E49" s="35"/>
      <c r="F49" s="29"/>
    </row>
    <row r="50" spans="1:6">
      <c r="A50" s="29"/>
      <c r="B50" s="29"/>
      <c r="C50" s="29"/>
      <c r="D50" s="29"/>
      <c r="E50" s="41"/>
      <c r="F50" s="29"/>
    </row>
    <row r="51" spans="1:6">
      <c r="A51" s="29"/>
      <c r="B51" s="29" t="s">
        <v>65</v>
      </c>
      <c r="D51" s="29"/>
      <c r="E51" s="29"/>
      <c r="F51" s="29"/>
    </row>
    <row r="52" spans="1:6">
      <c r="A52" s="29"/>
      <c r="B52" s="29"/>
      <c r="C52" s="29"/>
      <c r="D52" s="29"/>
      <c r="E52" s="29"/>
      <c r="F52" s="29"/>
    </row>
    <row r="53" spans="1:6">
      <c r="A53" s="29"/>
      <c r="B53" s="29"/>
      <c r="C53" s="29"/>
      <c r="D53" s="29"/>
      <c r="E53" s="29"/>
      <c r="F53" s="29"/>
    </row>
  </sheetData>
  <sheetProtection password="DE13" sheet="1" objects="1" scenarios="1" selectLockedCells="1"/>
  <mergeCells count="5">
    <mergeCell ref="C2:F2"/>
    <mergeCell ref="C4:F4"/>
    <mergeCell ref="B21:F21"/>
    <mergeCell ref="C22:E22"/>
    <mergeCell ref="C23:E23"/>
  </mergeCells>
  <pageMargins left="0.98402777777777772" right="0.59027777777777779" top="0.98402777777777772" bottom="0.98402777777777772" header="0.51180555555555551" footer="0.51180555555555551"/>
  <pageSetup paperSize="9" scale="97"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H28"/>
  <sheetViews>
    <sheetView view="pageLayout" zoomScale="85" zoomScaleNormal="100" zoomScaleSheetLayoutView="100" zoomScalePageLayoutView="85" workbookViewId="0">
      <selection activeCell="J24" sqref="J24"/>
    </sheetView>
  </sheetViews>
  <sheetFormatPr defaultColWidth="11.5703125" defaultRowHeight="12.75"/>
  <cols>
    <col min="1" max="1" width="7.42578125" style="72" customWidth="1"/>
    <col min="2" max="2" width="48" style="72" customWidth="1"/>
    <col min="3" max="3" width="2.42578125" style="72" customWidth="1"/>
    <col min="4" max="4" width="6.5703125" style="72" customWidth="1"/>
    <col min="5" max="5" width="8.140625" style="72" customWidth="1"/>
    <col min="6" max="6" width="30.7109375" style="72" customWidth="1"/>
    <col min="7" max="7" width="14.42578125" style="72" customWidth="1"/>
    <col min="8" max="8" width="13.42578125" style="72" customWidth="1"/>
  </cols>
  <sheetData>
    <row r="1" spans="1:8" ht="15.75">
      <c r="A1" s="110" t="s">
        <v>1225</v>
      </c>
      <c r="B1" s="111" t="s">
        <v>48</v>
      </c>
      <c r="C1" s="111"/>
      <c r="D1" s="111"/>
      <c r="E1" s="139"/>
      <c r="F1" s="140"/>
      <c r="G1" s="141"/>
      <c r="H1" s="141"/>
    </row>
    <row r="2" spans="1:8" ht="15.75">
      <c r="A2" s="110"/>
      <c r="B2" s="111"/>
      <c r="C2" s="111"/>
      <c r="D2" s="111"/>
      <c r="E2" s="139"/>
      <c r="F2" s="140"/>
      <c r="G2" s="141"/>
      <c r="H2" s="141"/>
    </row>
    <row r="3" spans="1:8" s="4" customFormat="1" ht="15.75">
      <c r="A3" s="44"/>
      <c r="B3" s="45"/>
      <c r="C3" s="45"/>
      <c r="D3" s="45"/>
      <c r="E3" s="46"/>
      <c r="F3" s="49" t="s">
        <v>66</v>
      </c>
      <c r="G3" s="48"/>
      <c r="H3" s="48"/>
    </row>
    <row r="4" spans="1:8" s="4" customFormat="1">
      <c r="A4" s="178" t="s">
        <v>67</v>
      </c>
      <c r="B4" s="178" t="s">
        <v>68</v>
      </c>
      <c r="C4" s="178"/>
      <c r="D4" s="178" t="s">
        <v>69</v>
      </c>
      <c r="E4" s="178" t="s">
        <v>70</v>
      </c>
      <c r="F4" s="178" t="s">
        <v>71</v>
      </c>
      <c r="G4" s="179" t="s">
        <v>72</v>
      </c>
      <c r="H4" s="179" t="s">
        <v>73</v>
      </c>
    </row>
    <row r="5" spans="1:8" s="4" customFormat="1">
      <c r="A5" s="49"/>
      <c r="B5" s="49"/>
      <c r="C5" s="49"/>
      <c r="D5" s="49"/>
      <c r="E5" s="49"/>
      <c r="F5" s="49"/>
      <c r="G5" s="50"/>
      <c r="H5" s="50"/>
    </row>
    <row r="6" spans="1:8" ht="38.25">
      <c r="A6" s="142" t="s">
        <v>1226</v>
      </c>
      <c r="B6" s="56" t="s">
        <v>1227</v>
      </c>
      <c r="C6" s="1"/>
      <c r="D6" s="1"/>
      <c r="E6" s="58"/>
      <c r="F6" s="73"/>
      <c r="G6" s="55"/>
      <c r="H6" s="55"/>
    </row>
    <row r="7" spans="1:8">
      <c r="A7" s="166"/>
      <c r="B7" s="56" t="s">
        <v>119</v>
      </c>
      <c r="C7" s="1"/>
      <c r="D7" s="1" t="s">
        <v>120</v>
      </c>
      <c r="E7" s="58">
        <v>90</v>
      </c>
      <c r="F7" s="73"/>
      <c r="G7" s="54">
        <v>0</v>
      </c>
      <c r="H7" s="55">
        <f>E7*G7</f>
        <v>0</v>
      </c>
    </row>
    <row r="8" spans="1:8">
      <c r="A8" s="166"/>
      <c r="B8" s="56" t="s">
        <v>1211</v>
      </c>
      <c r="C8" s="1"/>
      <c r="D8" s="1" t="s">
        <v>120</v>
      </c>
      <c r="E8" s="58">
        <v>120</v>
      </c>
      <c r="F8" s="73"/>
      <c r="G8" s="54">
        <v>0</v>
      </c>
      <c r="H8" s="55">
        <f>E8*G8</f>
        <v>0</v>
      </c>
    </row>
    <row r="9" spans="1:8">
      <c r="A9" s="166"/>
      <c r="B9" s="167"/>
    </row>
    <row r="10" spans="1:8" ht="38.25">
      <c r="A10" s="51" t="s">
        <v>1228</v>
      </c>
      <c r="B10" s="56" t="s">
        <v>1229</v>
      </c>
      <c r="C10" s="1"/>
      <c r="D10" s="1"/>
      <c r="E10" s="58"/>
      <c r="F10" s="73"/>
      <c r="G10" s="55"/>
      <c r="H10" s="55"/>
    </row>
    <row r="11" spans="1:8">
      <c r="A11" s="60"/>
      <c r="B11" s="56" t="s">
        <v>125</v>
      </c>
      <c r="C11" s="1"/>
      <c r="D11" s="1" t="s">
        <v>120</v>
      </c>
      <c r="E11" s="58">
        <v>180</v>
      </c>
      <c r="F11" s="73"/>
      <c r="G11" s="54">
        <v>0</v>
      </c>
      <c r="H11" s="55">
        <f>E11*G11</f>
        <v>0</v>
      </c>
    </row>
    <row r="12" spans="1:8">
      <c r="A12" s="166"/>
      <c r="B12" s="167"/>
    </row>
    <row r="13" spans="1:8" ht="25.5">
      <c r="A13" s="51" t="s">
        <v>1230</v>
      </c>
      <c r="B13" s="56" t="s">
        <v>1231</v>
      </c>
      <c r="C13" s="1"/>
      <c r="D13" s="1"/>
      <c r="E13" s="58"/>
      <c r="F13" s="73"/>
      <c r="G13" s="55"/>
      <c r="H13" s="55"/>
    </row>
    <row r="14" spans="1:8">
      <c r="A14" s="60"/>
      <c r="B14" s="56" t="s">
        <v>116</v>
      </c>
      <c r="C14" s="1"/>
      <c r="D14" s="1" t="s">
        <v>101</v>
      </c>
      <c r="E14" s="58">
        <v>5</v>
      </c>
      <c r="F14" s="177"/>
      <c r="G14" s="54">
        <v>0</v>
      </c>
      <c r="H14" s="55">
        <f>E14*G14</f>
        <v>0</v>
      </c>
    </row>
    <row r="15" spans="1:8">
      <c r="A15" s="166"/>
      <c r="B15" s="167"/>
    </row>
    <row r="16" spans="1:8" ht="102">
      <c r="A16" s="166" t="s">
        <v>1232</v>
      </c>
      <c r="B16" s="56" t="s">
        <v>1233</v>
      </c>
      <c r="D16" s="1" t="s">
        <v>101</v>
      </c>
      <c r="E16" s="58">
        <v>10</v>
      </c>
      <c r="F16" s="177"/>
      <c r="G16" s="54">
        <v>0</v>
      </c>
      <c r="H16" s="55">
        <f>E16*G16</f>
        <v>0</v>
      </c>
    </row>
    <row r="17" spans="1:8">
      <c r="A17" s="166"/>
      <c r="B17" s="167"/>
    </row>
    <row r="18" spans="1:8" ht="25.5">
      <c r="A18" s="51" t="s">
        <v>1234</v>
      </c>
      <c r="B18" s="56" t="s">
        <v>1235</v>
      </c>
      <c r="C18" s="53"/>
      <c r="D18" s="1"/>
      <c r="E18" s="1"/>
    </row>
    <row r="19" spans="1:8">
      <c r="A19" s="60"/>
      <c r="B19" s="56" t="s">
        <v>1236</v>
      </c>
      <c r="C19" s="1"/>
      <c r="D19" s="1" t="s">
        <v>101</v>
      </c>
      <c r="E19" s="58">
        <v>5</v>
      </c>
      <c r="F19" s="177"/>
      <c r="G19" s="54">
        <v>0</v>
      </c>
      <c r="H19" s="55">
        <f>E19*G19</f>
        <v>0</v>
      </c>
    </row>
    <row r="20" spans="1:8">
      <c r="A20" s="166"/>
      <c r="B20" s="167"/>
    </row>
    <row r="21" spans="1:8" ht="25.5">
      <c r="A21" s="166" t="s">
        <v>1237</v>
      </c>
      <c r="B21" s="167" t="s">
        <v>1238</v>
      </c>
      <c r="D21" s="1" t="s">
        <v>96</v>
      </c>
      <c r="E21" s="58">
        <v>3</v>
      </c>
      <c r="G21" s="54">
        <v>0</v>
      </c>
      <c r="H21" s="55">
        <f>E21*G21</f>
        <v>0</v>
      </c>
    </row>
    <row r="22" spans="1:8">
      <c r="A22" s="166"/>
      <c r="B22" s="167"/>
      <c r="D22" s="1"/>
      <c r="E22" s="58"/>
      <c r="G22" s="55"/>
      <c r="H22" s="55"/>
    </row>
    <row r="23" spans="1:8" ht="25.5">
      <c r="A23" s="166" t="s">
        <v>1239</v>
      </c>
      <c r="B23" s="167" t="s">
        <v>1240</v>
      </c>
      <c r="D23" s="1" t="s">
        <v>96</v>
      </c>
      <c r="E23" s="58">
        <v>1</v>
      </c>
      <c r="G23" s="54">
        <v>0</v>
      </c>
      <c r="H23" s="55">
        <f>E23*G23</f>
        <v>0</v>
      </c>
    </row>
    <row r="24" spans="1:8">
      <c r="A24" s="166"/>
      <c r="B24" s="167"/>
      <c r="D24" s="1"/>
      <c r="E24" s="58"/>
      <c r="G24" s="55"/>
      <c r="H24" s="55"/>
    </row>
    <row r="25" spans="1:8" ht="38.25">
      <c r="A25" s="60" t="s">
        <v>1241</v>
      </c>
      <c r="B25" s="56" t="s">
        <v>1242</v>
      </c>
      <c r="C25" s="1"/>
      <c r="D25" s="1" t="s">
        <v>96</v>
      </c>
      <c r="E25" s="1">
        <v>1</v>
      </c>
      <c r="F25" s="73"/>
      <c r="G25" s="54">
        <v>0</v>
      </c>
      <c r="H25" s="55">
        <f>E25*G25</f>
        <v>0</v>
      </c>
    </row>
    <row r="26" spans="1:8">
      <c r="A26" s="166"/>
      <c r="B26" s="167"/>
    </row>
    <row r="27" spans="1:8" ht="15.75">
      <c r="A27" s="110" t="s">
        <v>1225</v>
      </c>
      <c r="B27" s="111" t="s">
        <v>1243</v>
      </c>
      <c r="H27" s="171">
        <f>SUM(H6:H26)</f>
        <v>0</v>
      </c>
    </row>
    <row r="28" spans="1:8">
      <c r="A28" s="166"/>
      <c r="B28" s="167"/>
    </row>
  </sheetData>
  <sheetProtection password="DE13" sheet="1" objects="1" scenarios="1" selectLockedCells="1"/>
  <pageMargins left="0.78740157480314965" right="0.78740157480314965" top="1.0629921259842521" bottom="0.6692913385826772" header="0.78740157480314965" footer="0.43307086614173229"/>
  <pageSetup paperSize="9" firstPageNumber="0" orientation="landscape" verticalDpi="300" r:id="rId1"/>
  <headerFooter alignWithMargins="0">
    <oddHeader>&amp;C&amp;"Times New Roman,Navadno"&amp;12II. faza izgradnje urgentnega centra&amp;R&amp;"Times New Roman,Navadno"&amp;12stran : &amp;P/&amp;N</oddHeader>
    <oddFooter>&amp;C&amp;"Times New Roman CE,Običajno"&amp;8št.projekta: 0508-21-2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21</vt:i4>
      </vt:variant>
    </vt:vector>
  </HeadingPairs>
  <TitlesOfParts>
    <vt:vector size="30" baseType="lpstr">
      <vt:lpstr>REKAPITULACIJA </vt:lpstr>
      <vt:lpstr>prva stran_endoskopija</vt:lpstr>
      <vt:lpstr>ENDOSKOP</vt:lpstr>
      <vt:lpstr>prva stran_kuhinja</vt:lpstr>
      <vt:lpstr>KUHINJA</vt:lpstr>
      <vt:lpstr>prva stran_zunanja</vt:lpstr>
      <vt:lpstr>ZUNANJA</vt:lpstr>
      <vt:lpstr>prva stran_ekološki otok</vt:lpstr>
      <vt:lpstr>OTOK</vt:lpstr>
      <vt:lpstr>Excel_BuiltIn_Print_Area</vt:lpstr>
      <vt:lpstr>Excel_BuiltIn_Print_Area_1</vt:lpstr>
      <vt:lpstr>Excel_BuiltIn_Print_Area_2</vt:lpstr>
      <vt:lpstr>Excel_BuiltIn_Print_Area_2_1</vt:lpstr>
      <vt:lpstr>Excel_BuiltIn_Print_Area_2_2</vt:lpstr>
      <vt:lpstr>Excel_BuiltIn_Print_Area_3_1</vt:lpstr>
      <vt:lpstr>Excel_BuiltIn_Print_Area_3_2</vt:lpstr>
      <vt:lpstr>Excel_BuiltIn_Print_Area_3_3</vt:lpstr>
      <vt:lpstr>Excel_BuiltIn_Print_Area_5_1</vt:lpstr>
      <vt:lpstr>ENDOSKOP!Področje_tiskanja</vt:lpstr>
      <vt:lpstr>KUHINJA!Področje_tiskanja</vt:lpstr>
      <vt:lpstr>OTOK!Področje_tiskanja</vt:lpstr>
      <vt:lpstr>'prva stran_ekološki otok'!Področje_tiskanja</vt:lpstr>
      <vt:lpstr>'prva stran_endoskopija'!Področje_tiskanja</vt:lpstr>
      <vt:lpstr>'prva stran_kuhinja'!Področje_tiskanja</vt:lpstr>
      <vt:lpstr>'prva stran_zunanja'!Področje_tiskanja</vt:lpstr>
      <vt:lpstr>ZUNANJA!Področje_tiskanja</vt:lpstr>
      <vt:lpstr>ENDOSKOP!Tiskanje_naslovov</vt:lpstr>
      <vt:lpstr>KUHINJA!Tiskanje_naslovov</vt:lpstr>
      <vt:lpstr>OTOK!Tiskanje_naslovov</vt:lpstr>
      <vt:lpstr>ZUNANJA!Tiskanje_naslovov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rafko morato</dc:creator>
  <cp:lastModifiedBy>5-er</cp:lastModifiedBy>
  <cp:lastPrinted>2020-11-09T11:20:42Z</cp:lastPrinted>
  <dcterms:created xsi:type="dcterms:W3CDTF">2020-11-06T06:37:03Z</dcterms:created>
  <dcterms:modified xsi:type="dcterms:W3CDTF">2020-11-26T10:53:37Z</dcterms:modified>
</cp:coreProperties>
</file>