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codeName="Ta_delovni_zvezek" defaultThemeVersion="166925"/>
  <mc:AlternateContent xmlns:mc="http://schemas.openxmlformats.org/markup-compatibility/2006">
    <mc:Choice Requires="x15">
      <x15ac:absPath xmlns:x15ac="http://schemas.microsoft.com/office/spreadsheetml/2010/11/ac" url="\\fs\users$\a593\Documents\staro-namizje\Sara vodenje 2024-2025\Razpisna dokumentacija robot\"/>
    </mc:Choice>
  </mc:AlternateContent>
  <xr:revisionPtr revIDLastSave="0" documentId="13_ncr:1_{114E77A5-9B7C-4222-A67C-CA001CE18EED}" xr6:coauthVersionLast="47" xr6:coauthVersionMax="47" xr10:uidLastSave="{00000000-0000-0000-0000-000000000000}"/>
  <bookViews>
    <workbookView xWindow="-120" yWindow="-120" windowWidth="29040" windowHeight="15840" xr2:uid="{4A221F05-A927-49FA-8956-260057E1E1D4}"/>
  </bookViews>
  <sheets>
    <sheet name="Parametri in izračun" sheetId="1" r:id="rId1"/>
    <sheet name="Parametri" sheetId="3" r:id="rId2"/>
    <sheet name="Ponudba" sheetId="2" r:id="rId3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4" i="1" l="1"/>
  <c r="B11" i="1"/>
  <c r="B5" i="1"/>
  <c r="B8" i="1"/>
  <c r="B2" i="1"/>
  <c r="B16" i="1" l="1"/>
</calcChain>
</file>

<file path=xl/sharedStrings.xml><?xml version="1.0" encoding="utf-8"?>
<sst xmlns="http://schemas.openxmlformats.org/spreadsheetml/2006/main" count="25" uniqueCount="25">
  <si>
    <t>Dvojni sistem</t>
  </si>
  <si>
    <t>DA</t>
  </si>
  <si>
    <t>SKUPAJ PRIDOBLJENIH TOČK (maks: 100)</t>
  </si>
  <si>
    <t>Točk dvojni sistem</t>
  </si>
  <si>
    <t>Pridobljenih točk cena (14.1):</t>
  </si>
  <si>
    <t>Pridobljenih točk dvojni sistem (14.2.1)</t>
  </si>
  <si>
    <t>Pridobljenih točk maks volumen (14.2.2)</t>
  </si>
  <si>
    <t>Pridobljenih točk min volumen (14.2.2)</t>
  </si>
  <si>
    <t>Pridobljenih točka namestitev (14.2.3)</t>
  </si>
  <si>
    <t>Maks. ponudbena cena (Cmaks)</t>
  </si>
  <si>
    <t>Min. ponudbena cena (Cmin)</t>
  </si>
  <si>
    <t>Maksimalno število točk (T)</t>
  </si>
  <si>
    <t>Št. točk namestitev (T)</t>
  </si>
  <si>
    <t>Maks maks volumen vseh (V1maks)</t>
  </si>
  <si>
    <t>Min maks volumen vseh (V1min)</t>
  </si>
  <si>
    <t>Maks min volumen vseh (V2maks)</t>
  </si>
  <si>
    <t>Min min volumen vseh (V2min)</t>
  </si>
  <si>
    <t>Maks št. Namestitev (Nmaks)</t>
  </si>
  <si>
    <t>Min št. Namestitev (Nmin)</t>
  </si>
  <si>
    <t>Ponudbeno št. Namestitev (Nponudnik)</t>
  </si>
  <si>
    <t>Ponudbena cena (Cponudnik)</t>
  </si>
  <si>
    <t>Ponudbemi maks volumen (Š x V x G) (V1ponudnik)</t>
  </si>
  <si>
    <t>Ponudbemi min volumen (Š x V x G) (V2ponudnik)</t>
  </si>
  <si>
    <t>Maks velikost škatlice točk (T1)</t>
  </si>
  <si>
    <t>Min velikost škatlice točk (T2)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</si>
</sst>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/>
    <xf numFmtId="0" fontId="0" fillId="0" borderId="0" xfId="0" applyProtection="1">
      <protection locked="0"/>
    </xf>
    <xf numFmtId="0" fontId="1" fillId="0" borderId="0" xfId="0" applyFont="1" applyAlignment="1" applyProtection="1">
      <alignment horizontal="right"/>
      <protection locked="0"/>
    </xf>
    <xf numFmtId="0" fontId="0" fillId="0" borderId="0" xfId="0" applyAlignment="1">
      <alignment horizontal="right"/>
    </xf>
    <xf numFmtId="164" fontId="1" fillId="0" borderId="0" xfId="0" applyNumberFormat="1" applyFont="1"/>
    <xf numFmtId="164" fontId="1" fillId="2" borderId="0" xfId="0" applyNumberFormat="1" applyFont="1" applyFill="1"/>
    <xf numFmtId="0" fontId="1" fillId="2" borderId="0" xfId="0" applyFont="1" applyFill="1"/>
  </cellXfs>
  <cellStyles count="1">
    <cellStyle name="Navad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8FF638-7489-4C1F-A79C-BF996D0CA925}">
  <sheetPr codeName="List1"/>
  <dimension ref="A1:B16"/>
  <sheetViews>
    <sheetView tabSelected="1" workbookViewId="0">
      <selection activeCell="B16" sqref="B16"/>
    </sheetView>
  </sheetViews>
  <sheetFormatPr defaultRowHeight="15" x14ac:dyDescent="0.25"/>
  <cols>
    <col min="1" max="1" width="46.42578125" customWidth="1"/>
  </cols>
  <sheetData>
    <row r="1" spans="1:2" x14ac:dyDescent="0.25">
      <c r="A1" t="s">
        <v>11</v>
      </c>
      <c r="B1">
        <v>30</v>
      </c>
    </row>
    <row r="2" spans="1:2" x14ac:dyDescent="0.25">
      <c r="A2" s="7" t="s">
        <v>4</v>
      </c>
      <c r="B2" s="6">
        <f>(1-((Ponudba!B1-Parametri!B2)/(Parametri!B1-Parametri!B2)))*B1</f>
        <v>30</v>
      </c>
    </row>
    <row r="4" spans="1:2" x14ac:dyDescent="0.25">
      <c r="A4" t="s">
        <v>3</v>
      </c>
      <c r="B4">
        <v>20</v>
      </c>
    </row>
    <row r="5" spans="1:2" x14ac:dyDescent="0.25">
      <c r="A5" s="7" t="s">
        <v>5</v>
      </c>
      <c r="B5" s="7">
        <f>IF(Ponudba!B2="DA",20,0)</f>
        <v>20</v>
      </c>
    </row>
    <row r="7" spans="1:2" x14ac:dyDescent="0.25">
      <c r="A7" t="s">
        <v>23</v>
      </c>
      <c r="B7">
        <v>10</v>
      </c>
    </row>
    <row r="8" spans="1:2" x14ac:dyDescent="0.25">
      <c r="A8" s="7" t="s">
        <v>6</v>
      </c>
      <c r="B8" s="6">
        <f>(Ponudba!B3-Parametri!B5)/(Parametri!B4-Parametri!B5)*B7</f>
        <v>10</v>
      </c>
    </row>
    <row r="10" spans="1:2" x14ac:dyDescent="0.25">
      <c r="A10" t="s">
        <v>24</v>
      </c>
      <c r="B10">
        <v>10</v>
      </c>
    </row>
    <row r="11" spans="1:2" x14ac:dyDescent="0.25">
      <c r="A11" s="7" t="s">
        <v>7</v>
      </c>
      <c r="B11" s="6">
        <f>(1-(Ponudba!B4-Parametri!B8)/(Parametri!B7-Parametri!B8))*B7</f>
        <v>10</v>
      </c>
    </row>
    <row r="13" spans="1:2" x14ac:dyDescent="0.25">
      <c r="A13" t="s">
        <v>12</v>
      </c>
      <c r="B13">
        <v>30</v>
      </c>
    </row>
    <row r="14" spans="1:2" x14ac:dyDescent="0.25">
      <c r="A14" s="7" t="s">
        <v>8</v>
      </c>
      <c r="B14" s="6">
        <f>IFERROR(((Ponudba!B5-Parametri!B11)/(Parametri!B10-Parametri!B11)*B13),0)</f>
        <v>30</v>
      </c>
    </row>
    <row r="16" spans="1:2" x14ac:dyDescent="0.25">
      <c r="A16" s="1" t="s">
        <v>2</v>
      </c>
      <c r="B16" s="5">
        <f>SUM(B2,B5,B8,B11,B14)</f>
        <v>100</v>
      </c>
    </row>
  </sheetData>
  <sheetProtection algorithmName="SHA-512" hashValue="Y24KKMTShrUza0/+LxQLIcPDny3VgqbREuqiKxNipOOlAV078M0sRPFf03d5CKNJ9pW67YzXIvjekuciMoIUFg==" saltValue="leILB5jgg6I3oKOwhCUZlQ==" spinCount="100000" sheet="1" objects="1" scenarios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FDE10D-9E9F-4691-A647-2E0A684A1C8E}">
  <sheetPr codeName="List2"/>
  <dimension ref="A1:B11"/>
  <sheetViews>
    <sheetView workbookViewId="0">
      <selection activeCell="B11" sqref="B11"/>
    </sheetView>
  </sheetViews>
  <sheetFormatPr defaultRowHeight="15" x14ac:dyDescent="0.25"/>
  <cols>
    <col min="1" max="1" width="33.140625" customWidth="1"/>
  </cols>
  <sheetData>
    <row r="1" spans="1:2" x14ac:dyDescent="0.25">
      <c r="A1" t="s">
        <v>9</v>
      </c>
      <c r="B1" s="2">
        <v>100</v>
      </c>
    </row>
    <row r="2" spans="1:2" x14ac:dyDescent="0.25">
      <c r="A2" t="s">
        <v>10</v>
      </c>
      <c r="B2" s="2">
        <v>50</v>
      </c>
    </row>
    <row r="4" spans="1:2" x14ac:dyDescent="0.25">
      <c r="A4" t="s">
        <v>13</v>
      </c>
      <c r="B4" s="2">
        <v>2</v>
      </c>
    </row>
    <row r="5" spans="1:2" x14ac:dyDescent="0.25">
      <c r="A5" t="s">
        <v>14</v>
      </c>
      <c r="B5" s="2">
        <v>1</v>
      </c>
    </row>
    <row r="7" spans="1:2" x14ac:dyDescent="0.25">
      <c r="A7" t="s">
        <v>15</v>
      </c>
      <c r="B7" s="2">
        <v>2</v>
      </c>
    </row>
    <row r="8" spans="1:2" x14ac:dyDescent="0.25">
      <c r="A8" t="s">
        <v>16</v>
      </c>
      <c r="B8" s="2">
        <v>1</v>
      </c>
    </row>
    <row r="10" spans="1:2" x14ac:dyDescent="0.25">
      <c r="A10" t="s">
        <v>17</v>
      </c>
      <c r="B10" s="2">
        <v>3</v>
      </c>
    </row>
    <row r="11" spans="1:2" x14ac:dyDescent="0.25">
      <c r="A11" t="s">
        <v>18</v>
      </c>
      <c r="B11" s="2">
        <v>2</v>
      </c>
    </row>
  </sheetData>
  <sheetProtection algorithmName="SHA-512" hashValue="x+jkBNfIU1ROgpcXEx8eVVd/AmsCZ46JvhZT/7QJh1VPwFVv8Ol87LyVWRoDMDfy8C5FWhNAXbCeCArXdOvasA==" saltValue="IyKppQ0f9qB/2YWgMTROIg==" spinCount="100000" sheet="1" objects="1" scenarios="1"/>
  <dataValidations count="1">
    <dataValidation type="whole" operator="greaterThanOrEqual" allowBlank="1" showInputMessage="1" showErrorMessage="1" sqref="B10:B11" xr:uid="{93EDDA70-347F-480F-AB7F-5A2AB92B77C3}">
      <formula1>2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57D2A2-8DDD-4C32-B6C8-25A165848ACA}">
  <sheetPr codeName="List3"/>
  <dimension ref="A1:B5"/>
  <sheetViews>
    <sheetView workbookViewId="0">
      <selection activeCell="B6" sqref="B6"/>
    </sheetView>
  </sheetViews>
  <sheetFormatPr defaultRowHeight="15" x14ac:dyDescent="0.25"/>
  <cols>
    <col min="1" max="1" width="46.7109375" bestFit="1" customWidth="1"/>
    <col min="2" max="2" width="9.140625" style="4"/>
  </cols>
  <sheetData>
    <row r="1" spans="1:2" x14ac:dyDescent="0.25">
      <c r="A1" s="1" t="s">
        <v>20</v>
      </c>
      <c r="B1" s="3">
        <v>50</v>
      </c>
    </row>
    <row r="2" spans="1:2" x14ac:dyDescent="0.25">
      <c r="A2" s="1" t="s">
        <v>0</v>
      </c>
      <c r="B2" s="3" t="s">
        <v>1</v>
      </c>
    </row>
    <row r="3" spans="1:2" x14ac:dyDescent="0.25">
      <c r="A3" s="1" t="s">
        <v>21</v>
      </c>
      <c r="B3" s="3">
        <v>2</v>
      </c>
    </row>
    <row r="4" spans="1:2" x14ac:dyDescent="0.25">
      <c r="A4" s="1" t="s">
        <v>22</v>
      </c>
      <c r="B4" s="3">
        <v>1</v>
      </c>
    </row>
    <row r="5" spans="1:2" x14ac:dyDescent="0.25">
      <c r="A5" s="1" t="s">
        <v>19</v>
      </c>
      <c r="B5" s="3">
        <v>3</v>
      </c>
    </row>
  </sheetData>
  <sheetProtection algorithmName="SHA-512" hashValue="PMAY42DwSprfgPSt9bQQLPahLghl/mmAD/237zQysNp81cAwvcV5kTlK4d71yODFOtcfmx4vonMdYYKy0aj5NQ==" saltValue="FLhPVW28E9qVp0kjrotxzQ==" spinCount="100000" sheet="1" objects="1" scenarios="1"/>
  <dataValidations count="3">
    <dataValidation type="decimal" allowBlank="1" showInputMessage="1" showErrorMessage="1" sqref="B1" xr:uid="{CB5384C1-D331-44FC-B5F5-1620942D113F}">
      <formula1>B3</formula1>
      <formula2>B2</formula2>
    </dataValidation>
    <dataValidation type="list" allowBlank="1" showInputMessage="1" showErrorMessage="1" sqref="B2" xr:uid="{478CCED4-A081-475E-A469-396867CFB18F}">
      <formula1>"DA,NE"</formula1>
    </dataValidation>
    <dataValidation type="whole" allowBlank="1" showInputMessage="1" showErrorMessage="1" sqref="B3:B4" xr:uid="{924FE0E3-3595-4BEF-9280-5C9B1E17EACD}">
      <formula1>B5</formula1>
      <formula2>B4</formula2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whole" allowBlank="1" showInputMessage="1" showErrorMessage="1" xr:uid="{72C24C8D-D1EE-421A-A906-BDE3A49D7F87}">
          <x14:formula1>
            <xm:f>Parametri!B11</xm:f>
          </x14:formula1>
          <x14:formula2>
            <xm:f>Parametri!B10</xm:f>
          </x14:formula2>
          <xm:sqref>B5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3</vt:i4>
      </vt:variant>
    </vt:vector>
  </HeadingPairs>
  <TitlesOfParts>
    <vt:vector size="3" baseType="lpstr">
      <vt:lpstr>Parametri in izračun</vt:lpstr>
      <vt:lpstr>Parametri</vt:lpstr>
      <vt:lpstr>Ponudba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 Kenda</dc:creator>
  <cp:lastModifiedBy>Sara Kenda</cp:lastModifiedBy>
  <dcterms:created xsi:type="dcterms:W3CDTF">2025-03-21T06:47:14Z</dcterms:created>
  <dcterms:modified xsi:type="dcterms:W3CDTF">2025-04-16T06:00:37Z</dcterms:modified>
</cp:coreProperties>
</file>