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-120" yWindow="-120" windowWidth="29040" windowHeight="15720" tabRatio="746"/>
  </bookViews>
  <sheets>
    <sheet name="ELEKTRIKA REKAPITULACIJA" sheetId="1" r:id="rId1"/>
    <sheet name="A1 SVETILNA TELESA" sheetId="6" r:id="rId2"/>
    <sheet name="A2 VODOVNI MATERIAL" sheetId="4" r:id="rId3"/>
    <sheet name="A3 ELEKTRIČNI RAZDELILNIKI" sheetId="7" r:id="rId4"/>
    <sheet name="A4 VARNOSTNA RAZSVETLJAVA" sheetId="22" r:id="rId5"/>
    <sheet name="A5 PRIKLOPI" sheetId="29" r:id="rId6"/>
    <sheet name="A6 OSTALO" sheetId="30" r:id="rId7"/>
    <sheet name="B1 GENERIČNO" sheetId="10" r:id="rId8"/>
    <sheet name="B2 AVTOMATSKO JAVLJANJE POŽARA" sheetId="33" r:id="rId9"/>
    <sheet name="B3 SESTRSKI KLIC" sheetId="24" r:id="rId10"/>
    <sheet name="B4 KONTROLA PRISTOPA" sheetId="34" r:id="rId11"/>
    <sheet name="B5 VIDEO DOMOFONSKI SISTEM" sheetId="35" r:id="rId12"/>
    <sheet name="C PID" sheetId="31" r:id="rId13"/>
  </sheets>
  <definedNames>
    <definedName name="_xlnm.Print_Area" localSheetId="1">'A1 SVETILNA TELESA'!$A$1:$F$25</definedName>
    <definedName name="_xlnm.Print_Area" localSheetId="2">'A2 VODOVNI MATERIAL'!$A$1:$F$69</definedName>
    <definedName name="_xlnm.Print_Area" localSheetId="3">'A3 ELEKTRIČNI RAZDELILNIKI'!$A$1:$F$63</definedName>
    <definedName name="_xlnm.Print_Area" localSheetId="4">'A4 VARNOSTNA RAZSVETLJAVA'!$A$1:$F$24</definedName>
    <definedName name="_xlnm.Print_Area" localSheetId="5">'A5 PRIKLOPI'!$A$1:$F$18</definedName>
    <definedName name="_xlnm.Print_Area" localSheetId="6">'A6 OSTALO'!$A$1:$F$11</definedName>
    <definedName name="_xlnm.Print_Area" localSheetId="7">'B1 GENERIČNO'!$A$1:$F$33</definedName>
    <definedName name="_xlnm.Print_Area" localSheetId="8">'B2 AVTOMATSKO JAVLJANJE POŽARA'!$A$1:$F$40</definedName>
    <definedName name="_xlnm.Print_Area" localSheetId="9">'B3 SESTRSKI KLIC'!$A$1:$F$37</definedName>
    <definedName name="_xlnm.Print_Area" localSheetId="10">'B4 KONTROLA PRISTOPA'!$A$1:$F$24</definedName>
    <definedName name="_xlnm.Print_Area" localSheetId="11">'B5 VIDEO DOMOFONSKI SISTEM'!$A$1:$F$22</definedName>
    <definedName name="_xlnm.Print_Area" localSheetId="12">'C PID'!$A$1:$F$9</definedName>
    <definedName name="_xlnm.Print_Area" localSheetId="0">'ELEKTRIKA REKAPITULACIJA'!$A$1:$G$54</definedName>
    <definedName name="_xlnm.Print_Titles" localSheetId="1">'A1 SVETILNA TELESA'!$1:$2</definedName>
    <definedName name="_xlnm.Print_Titles" localSheetId="2">'A2 VODOVNI MATERIAL'!$1:$2</definedName>
    <definedName name="_xlnm.Print_Titles" localSheetId="3">'A3 ELEKTRIČNI RAZDELILNIKI'!$1:$2</definedName>
    <definedName name="_xlnm.Print_Titles" localSheetId="4">'A4 VARNOSTNA RAZSVETLJAVA'!$1:$2</definedName>
    <definedName name="_xlnm.Print_Titles" localSheetId="5">'A5 PRIKLOPI'!$1:$2</definedName>
    <definedName name="_xlnm.Print_Titles" localSheetId="6">'A6 OSTALO'!$1:$2</definedName>
    <definedName name="_xlnm.Print_Titles" localSheetId="7">'B1 GENERIČNO'!$1:$2</definedName>
    <definedName name="_xlnm.Print_Titles" localSheetId="8">'B2 AVTOMATSKO JAVLJANJE POŽARA'!$1:$2</definedName>
    <definedName name="_xlnm.Print_Titles" localSheetId="12">'C PID'!$1:$2</definedName>
  </definedNames>
  <calcPr calcId="145621" iterateDelta="1E-4"/>
</workbook>
</file>

<file path=xl/calcChain.xml><?xml version="1.0" encoding="utf-8"?>
<calcChain xmlns="http://schemas.openxmlformats.org/spreadsheetml/2006/main">
  <c r="F9" i="31" l="1"/>
  <c r="F22" i="35"/>
  <c r="F24" i="34"/>
  <c r="F37" i="24"/>
  <c r="F40" i="33"/>
  <c r="F33" i="10"/>
  <c r="F11" i="30"/>
  <c r="F18" i="29"/>
  <c r="F24" i="22"/>
  <c r="F63" i="7"/>
  <c r="F61" i="7"/>
  <c r="F69" i="4"/>
  <c r="F25" i="6"/>
  <c r="G54" i="1" l="1"/>
  <c r="F29" i="10"/>
  <c r="F9" i="34" l="1"/>
  <c r="F11" i="22"/>
  <c r="F10" i="22"/>
  <c r="F22" i="6"/>
  <c r="F16" i="6"/>
  <c r="F17" i="6"/>
  <c r="F63" i="4"/>
  <c r="F60" i="4" l="1"/>
  <c r="F59" i="4"/>
  <c r="F58" i="4"/>
  <c r="F57" i="4"/>
  <c r="F56" i="4"/>
  <c r="F55" i="4"/>
  <c r="F54" i="4"/>
  <c r="F53" i="4"/>
  <c r="F52" i="4"/>
  <c r="F18" i="4"/>
  <c r="F41" i="4" l="1"/>
  <c r="F12" i="6" l="1"/>
  <c r="F22" i="34"/>
  <c r="F15" i="35"/>
  <c r="F14" i="35"/>
  <c r="F13" i="35"/>
  <c r="F12" i="35"/>
  <c r="F11" i="35"/>
  <c r="F10" i="35"/>
  <c r="F9" i="35"/>
  <c r="F8" i="35"/>
  <c r="F15" i="6"/>
  <c r="F14" i="6"/>
  <c r="F10" i="6"/>
  <c r="F13" i="34"/>
  <c r="F12" i="34"/>
  <c r="F38" i="33"/>
  <c r="F37" i="33"/>
  <c r="F35" i="24"/>
  <c r="F20" i="24"/>
  <c r="F36" i="33"/>
  <c r="F35" i="33"/>
  <c r="F34" i="33"/>
  <c r="F17" i="33"/>
  <c r="F16" i="33"/>
  <c r="F14" i="33"/>
  <c r="F11" i="33"/>
  <c r="F9" i="33"/>
  <c r="F62" i="4"/>
  <c r="F13" i="29"/>
  <c r="F12" i="29"/>
  <c r="F8" i="29"/>
  <c r="F67" i="4"/>
  <c r="F21" i="22" l="1"/>
  <c r="F20" i="22"/>
  <c r="F19" i="22"/>
  <c r="F15" i="22"/>
  <c r="F12" i="22"/>
  <c r="F22" i="22" l="1"/>
  <c r="F23" i="6"/>
  <c r="F66" i="4"/>
  <c r="F35" i="4" l="1"/>
  <c r="F50" i="4"/>
  <c r="F42" i="4"/>
  <c r="F40" i="4"/>
  <c r="F37" i="4"/>
  <c r="F12" i="4"/>
  <c r="F11" i="4"/>
  <c r="F10" i="4"/>
  <c r="F18" i="22"/>
  <c r="F16" i="22"/>
  <c r="F13" i="22"/>
  <c r="F9" i="22"/>
  <c r="F21" i="34"/>
  <c r="F20" i="34"/>
  <c r="F19" i="34"/>
  <c r="F18" i="34"/>
  <c r="F17" i="34"/>
  <c r="F16" i="34"/>
  <c r="F15" i="34"/>
  <c r="F14" i="34"/>
  <c r="F11" i="34"/>
  <c r="F10" i="34"/>
  <c r="F8" i="34"/>
  <c r="F7" i="34"/>
  <c r="F30" i="24" l="1"/>
  <c r="F30" i="33"/>
  <c r="F48" i="4" l="1"/>
  <c r="F18" i="33"/>
  <c r="F7" i="33"/>
  <c r="F6" i="31"/>
  <c r="F7" i="31"/>
  <c r="F17" i="35"/>
  <c r="F20" i="35"/>
  <c r="F19" i="35"/>
  <c r="F18" i="35"/>
  <c r="F16" i="35"/>
  <c r="F7" i="35"/>
  <c r="F23" i="24"/>
  <c r="F24" i="24"/>
  <c r="F25" i="24"/>
  <c r="F26" i="24"/>
  <c r="F27" i="24"/>
  <c r="F28" i="24"/>
  <c r="F29" i="24"/>
  <c r="F31" i="24"/>
  <c r="F32" i="24"/>
  <c r="F33" i="24"/>
  <c r="F34" i="24"/>
  <c r="F22" i="24"/>
  <c r="F21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G50" i="1" l="1"/>
  <c r="G52" i="1"/>
  <c r="G51" i="1"/>
  <c r="F10" i="33" l="1"/>
  <c r="F12" i="33"/>
  <c r="F13" i="33"/>
  <c r="F15" i="33"/>
  <c r="F19" i="33"/>
  <c r="F20" i="33"/>
  <c r="F21" i="33"/>
  <c r="F22" i="33"/>
  <c r="F23" i="33"/>
  <c r="F24" i="33"/>
  <c r="F25" i="33"/>
  <c r="F26" i="33"/>
  <c r="F27" i="33"/>
  <c r="F28" i="33"/>
  <c r="F29" i="33"/>
  <c r="F31" i="33"/>
  <c r="F32" i="33"/>
  <c r="F33" i="33"/>
  <c r="F8" i="33"/>
  <c r="F19" i="10"/>
  <c r="F12" i="10"/>
  <c r="F13" i="10"/>
  <c r="F14" i="10"/>
  <c r="F15" i="10"/>
  <c r="F16" i="10"/>
  <c r="F17" i="10"/>
  <c r="F18" i="10"/>
  <c r="F16" i="29"/>
  <c r="F9" i="29"/>
  <c r="F7" i="29"/>
  <c r="F9" i="30"/>
  <c r="F8" i="30"/>
  <c r="F7" i="30"/>
  <c r="F9" i="10"/>
  <c r="F10" i="10"/>
  <c r="F11" i="10"/>
  <c r="F15" i="29"/>
  <c r="F14" i="29"/>
  <c r="F11" i="29"/>
  <c r="F10" i="29"/>
  <c r="F17" i="22"/>
  <c r="F14" i="22"/>
  <c r="F8" i="22"/>
  <c r="F7" i="22"/>
  <c r="F7" i="7"/>
  <c r="G49" i="1" l="1"/>
  <c r="G48" i="1"/>
  <c r="G43" i="1"/>
  <c r="G41" i="1"/>
  <c r="G44" i="1"/>
  <c r="G42" i="1"/>
  <c r="G46" i="1" l="1"/>
  <c r="F33" i="4"/>
  <c r="F32" i="4"/>
  <c r="F31" i="4"/>
  <c r="F30" i="4"/>
  <c r="F29" i="4"/>
  <c r="F28" i="4"/>
  <c r="F27" i="4"/>
  <c r="F20" i="4"/>
  <c r="F21" i="4"/>
  <c r="F22" i="4"/>
  <c r="F23" i="4"/>
  <c r="F24" i="4"/>
  <c r="F25" i="4"/>
  <c r="F26" i="4"/>
  <c r="F34" i="4"/>
  <c r="F36" i="4"/>
  <c r="F38" i="4"/>
  <c r="F39" i="4"/>
  <c r="F43" i="4"/>
  <c r="F44" i="4"/>
  <c r="F45" i="4"/>
  <c r="F46" i="4"/>
  <c r="F47" i="4"/>
  <c r="F49" i="4"/>
  <c r="F51" i="4"/>
  <c r="F61" i="4"/>
  <c r="F65" i="4"/>
  <c r="F17" i="4"/>
  <c r="F15" i="4"/>
  <c r="F13" i="4"/>
  <c r="F14" i="4"/>
  <c r="D64" i="4" l="1"/>
  <c r="F9" i="4"/>
  <c r="F8" i="4"/>
  <c r="F7" i="4"/>
  <c r="F9" i="6"/>
  <c r="F21" i="6"/>
  <c r="F20" i="6"/>
  <c r="F19" i="6"/>
  <c r="F18" i="6"/>
  <c r="F13" i="6"/>
  <c r="F11" i="6"/>
  <c r="F64" i="4" l="1"/>
  <c r="G40" i="1" s="1"/>
  <c r="G39" i="1"/>
  <c r="G37" i="1" l="1"/>
  <c r="G26" i="1" s="1"/>
  <c r="G29" i="1" s="1"/>
  <c r="G32" i="1" s="1"/>
</calcChain>
</file>

<file path=xl/sharedStrings.xml><?xml version="1.0" encoding="utf-8"?>
<sst xmlns="http://schemas.openxmlformats.org/spreadsheetml/2006/main" count="940" uniqueCount="550">
  <si>
    <t>A.</t>
  </si>
  <si>
    <t>ELEKTROINŠTALACIJE JAKEGA TOKA</t>
  </si>
  <si>
    <t>B.</t>
  </si>
  <si>
    <t>ELEKTROINŠTALACIJE ŠIBKEGA TOKA</t>
  </si>
  <si>
    <t>C.</t>
  </si>
  <si>
    <t>IZDELAVA PID-a</t>
  </si>
  <si>
    <t>A1</t>
  </si>
  <si>
    <t xml:space="preserve">SVETILNA TELESA </t>
  </si>
  <si>
    <t>A2</t>
  </si>
  <si>
    <t>A3</t>
  </si>
  <si>
    <t>A5</t>
  </si>
  <si>
    <t>B1</t>
  </si>
  <si>
    <t>GENERIČNI SISTEM IT IN TK OŽIČENJA</t>
  </si>
  <si>
    <t>B3</t>
  </si>
  <si>
    <t>SESTRSKI KLICNI SISTEM</t>
  </si>
  <si>
    <t>B4</t>
  </si>
  <si>
    <t>opis materiala oz. del</t>
  </si>
  <si>
    <t>količina</t>
  </si>
  <si>
    <t>Dobava, montaža, prevoz in preizkus</t>
  </si>
  <si>
    <t>A1.1</t>
  </si>
  <si>
    <t>kos</t>
  </si>
  <si>
    <t>A1.2</t>
  </si>
  <si>
    <t>A1.3</t>
  </si>
  <si>
    <t>A1.4</t>
  </si>
  <si>
    <t>A1.5</t>
  </si>
  <si>
    <t>A1.6</t>
  </si>
  <si>
    <t>A1.7</t>
  </si>
  <si>
    <t>A1.8</t>
  </si>
  <si>
    <t>Meritve osvetljenosti delovnih prostorov z izdajo certifikata</t>
  </si>
  <si>
    <t>kpl</t>
  </si>
  <si>
    <t>A1.9</t>
  </si>
  <si>
    <t>Meritve osvetljenosti svetilk zasilne razsvetljave z izdajo certifikata</t>
  </si>
  <si>
    <t>SKUPAJ SVETILNA TELESA :</t>
  </si>
  <si>
    <t>m</t>
  </si>
  <si>
    <t>SKUPAJ SESTRSKI KLICNI SISTEM</t>
  </si>
  <si>
    <t>I.</t>
  </si>
  <si>
    <t>Samougasne, brezhalogenske gibljive zaščitne cevi (HFX) premerov 16 do 50 mm za izvedbo polaganja vodnikov v notranjih prostorih (delno p/o ter nad spuščenimi stropi)</t>
  </si>
  <si>
    <t>Negibljive brezhalogene zaščitne cevi, vključno s priborom za montažo (pritrdilnim materialom), premerov 16, 25 in 32 mm, za izvedbo n/o napajanja gradbenih inštalacij v tehničnih prostorih</t>
  </si>
  <si>
    <t>Plastični mini kanali s pokrovom in vsem pritrdilnim materialom, dimenzij NIK1 (15×17mm), NIK 2 (30×17mm), NIK 3 (30×30mm), NIK 5 (40×25mm) za izvedbo n/o napajanja</t>
  </si>
  <si>
    <t>Energetski vodniki z brezhalogenskim plaščem, ognjevarni, položeni pretežno na ognjevarne kabelske police, delno p/o v cevi:</t>
  </si>
  <si>
    <t>Podometne, Rf kovinske omarice za glavni razvod izenačitev potenciala, komplet z zbiralko (GIP), dim. 250×400×130</t>
  </si>
  <si>
    <t>Drobni, instalacijski material (sponke, kabelska pritrdila, podometne in nadometne razvodnice, požarno zdržne kabelske objemke, kabelske sponke iz poliamida…)</t>
  </si>
  <si>
    <t>Stropni, vgradni IR senzor premikanja, s kotom delovanja 360˚/180˚, dometom 8 m, z relejskim izhodom</t>
  </si>
  <si>
    <t>Podometne 3p priključnice (fiksni priključek), komplet z dozo za p/o vgradnjo v opečne oz. betonske stene</t>
  </si>
  <si>
    <t>Podometne 5p priključnice (fiksni priključek), komplet z dozo za p/o vgradnjo v opečne oz. betonske stene</t>
  </si>
  <si>
    <t>Razvodne in priključne doze p/o, komplet s pokrovom</t>
  </si>
  <si>
    <t>Razvodne in priključne doze n/o IP44, komplet s pokrovom</t>
  </si>
  <si>
    <t>Dvoprekatni, pločevinasti parapetni kanali, dim.130x72mm,  komplet  s  pokrovi, spojnimi elementi, pregradami, zaključki in ostalim drobnim materialom, beli</t>
  </si>
  <si>
    <t>Meritve električne instalacije in izdaja poročila</t>
  </si>
  <si>
    <t>VARNOSTNA RAZSVETLJAVA</t>
  </si>
  <si>
    <t>A1.10</t>
  </si>
  <si>
    <t>A1.11</t>
  </si>
  <si>
    <t>A1.12</t>
  </si>
  <si>
    <t>A1.13</t>
  </si>
  <si>
    <t>A1.14</t>
  </si>
  <si>
    <t>SVETILNA TELESA</t>
  </si>
  <si>
    <t>Šolanje uporabnika</t>
  </si>
  <si>
    <t>Priprava navodil za uporabo in šolanje uporabnikov</t>
  </si>
  <si>
    <t>Izdelava ekranskih prikazov, prilagajanje in vnašanje ustreznih tlorisnih podlog (digitalizirane načrte v obliki *dwg datotek priskrbi naročnik)</t>
  </si>
  <si>
    <t>Programiranje - parametriranje sistema po pisno opredeljenih zahtevah uporabnika, spuščanje v obratovanje, testiranje, predaja v uporabo</t>
  </si>
  <si>
    <t>Dobava in montaža elementov sestrskega klica na pripravljene inštalacije, priključevanje in povezovanje</t>
  </si>
  <si>
    <t>Doza podometna 1 modulna okrogla</t>
  </si>
  <si>
    <t>Doza podometna 3 modulna okrogla</t>
  </si>
  <si>
    <t>Pritrdilni okvir za terminal</t>
  </si>
  <si>
    <t>Stikalo mrežno - sistemsko 9-portov PoE, + I/O SWI9R-2IO</t>
  </si>
  <si>
    <t>Elektronika za priklop displeja na IP</t>
  </si>
  <si>
    <t>Sprejemni terminal ST-TOUCH-IP z zaslonom na dotik, za sprejemanje in distribuiranje klicev po celotnem oddelku,skladno z VDE0834</t>
  </si>
  <si>
    <t>Nosilec za klicno tipko</t>
  </si>
  <si>
    <t>B4.1</t>
  </si>
  <si>
    <t>B4.2</t>
  </si>
  <si>
    <t>B4.3</t>
  </si>
  <si>
    <t>B4.4</t>
  </si>
  <si>
    <t>B4.5</t>
  </si>
  <si>
    <t>B4.6</t>
  </si>
  <si>
    <t>B4.7</t>
  </si>
  <si>
    <t>B4.8</t>
  </si>
  <si>
    <t>B3.1</t>
  </si>
  <si>
    <t>B3.2</t>
  </si>
  <si>
    <t>B3.3</t>
  </si>
  <si>
    <t>B3.4</t>
  </si>
  <si>
    <t>B3.5</t>
  </si>
  <si>
    <t>B3.6</t>
  </si>
  <si>
    <t>B3.7</t>
  </si>
  <si>
    <t>B3.8</t>
  </si>
  <si>
    <t>B3.9</t>
  </si>
  <si>
    <t>B3.10</t>
  </si>
  <si>
    <t>B3.11</t>
  </si>
  <si>
    <t>B3.12</t>
  </si>
  <si>
    <t>B3.13</t>
  </si>
  <si>
    <t>B3.14</t>
  </si>
  <si>
    <t>B3.15</t>
  </si>
  <si>
    <t>B3.16</t>
  </si>
  <si>
    <t>B3.17</t>
  </si>
  <si>
    <t>B3.18</t>
  </si>
  <si>
    <t>B3.19</t>
  </si>
  <si>
    <t>B3.20</t>
  </si>
  <si>
    <t>B3.21</t>
  </si>
  <si>
    <t>B3.22</t>
  </si>
  <si>
    <t>B3.23</t>
  </si>
  <si>
    <t>B3.24</t>
  </si>
  <si>
    <t>B3.25</t>
  </si>
  <si>
    <t>B3.26</t>
  </si>
  <si>
    <t>B3.27</t>
  </si>
  <si>
    <t>A2.3</t>
  </si>
  <si>
    <t>A2.4</t>
  </si>
  <si>
    <t>A2.5</t>
  </si>
  <si>
    <t>A2.6</t>
  </si>
  <si>
    <t>A2.7</t>
  </si>
  <si>
    <t>A2.9</t>
  </si>
  <si>
    <t>A2.10</t>
  </si>
  <si>
    <t>A2.11</t>
  </si>
  <si>
    <t>A2.12</t>
  </si>
  <si>
    <t>A2.13</t>
  </si>
  <si>
    <t>A2.21</t>
  </si>
  <si>
    <t>A2.25</t>
  </si>
  <si>
    <t>A2.26</t>
  </si>
  <si>
    <t>A2.27</t>
  </si>
  <si>
    <t>A2.28</t>
  </si>
  <si>
    <t>A2.29</t>
  </si>
  <si>
    <t>A2.30</t>
  </si>
  <si>
    <t>A2.31</t>
  </si>
  <si>
    <t>A2.34</t>
  </si>
  <si>
    <t>A2.35</t>
  </si>
  <si>
    <t>A2.36</t>
  </si>
  <si>
    <t>A2.37</t>
  </si>
  <si>
    <t>A2.38</t>
  </si>
  <si>
    <t>A2.39</t>
  </si>
  <si>
    <t>A2.40</t>
  </si>
  <si>
    <t>A2.47</t>
  </si>
  <si>
    <t>A2.48</t>
  </si>
  <si>
    <t>A2.49</t>
  </si>
  <si>
    <t>B1.1</t>
  </si>
  <si>
    <t>B1.2</t>
  </si>
  <si>
    <t>B1.3</t>
  </si>
  <si>
    <t>B1.4</t>
  </si>
  <si>
    <t>B1.5</t>
  </si>
  <si>
    <t>B1.6</t>
  </si>
  <si>
    <t>B1.7</t>
  </si>
  <si>
    <t>B1.8</t>
  </si>
  <si>
    <t>B1.9</t>
  </si>
  <si>
    <t>SKUPAJ VODOVNI MATERIAL ZA INSTALACIJE MOČI</t>
  </si>
  <si>
    <t xml:space="preserve">Komunikacijski brezhalogenski vodnik položen pretežno na ločene šibkotočne kabelske police, delno p/o v instalacijskih ceveh, delno v parapetnih kanalih, npr. tip FTP-H 4×2×24AWG cat.6 </t>
  </si>
  <si>
    <t>Varjenje in zaključevanje optičnih vodnikov ter izvedba meritev</t>
  </si>
  <si>
    <t>B1.12</t>
  </si>
  <si>
    <t>PRIKLOPI OPREME</t>
  </si>
  <si>
    <t>OSTALO</t>
  </si>
  <si>
    <t>Požarno tesnenje prehodov električnih inštalacij - izvedba obojestranskih  požarnih zapor prehodov električnih inštalacij skozi meje požarnih sektorjev z endotermnim požarnim premazom in kameno volno ali požarno zaščitnimi blazinicami (požarna odpornost EI 90). Instalacije je potrebno obojestransko premazati v debelini najmanj 1mm. Prav tako je potrebno obojestransko premazati kameno volno in zid v debelini najmanj 1mm suhega sloja. Ob montaži je potrebno upoštevati navodila proizvajalca. Po montaži je potrebno zaporo označiti s podatki o sistemu in izdelovalcu. Za sistem tesnjenja je potrebno predložiti ustrezna dokazila o požarnih odpornostih. Tesnijo se horizontalni prehodi iz požarnih celic ali sektorjev v drugi požarni sektor ter vertikalni prehod dvižnih vodov električnih inštalacij med etažami.</t>
  </si>
  <si>
    <t>Priprava gradbišča in zavarovanje</t>
  </si>
  <si>
    <t>Transportni stroški</t>
  </si>
  <si>
    <t>SKUPAJ OSTALO</t>
  </si>
  <si>
    <t>SKUPAJ PRIKLOPI OPREME</t>
  </si>
  <si>
    <t>ELEKTROINSTALACIJE ŠIBKEGA TOKA</t>
  </si>
  <si>
    <t>skupaj</t>
  </si>
  <si>
    <r>
      <t xml:space="preserve">Vrsta proj. dokumentacije:      </t>
    </r>
    <r>
      <rPr>
        <b/>
        <sz val="12"/>
        <rFont val="Arial"/>
        <family val="2"/>
        <charset val="238"/>
      </rPr>
      <t>PZI</t>
    </r>
  </si>
  <si>
    <t>V cenah je potrebno zajeti dobavo in montažo ponujanega materiala, z vključenimi stroški dela, prevoza in drobnega materiala.</t>
  </si>
  <si>
    <t xml:space="preserve">Ovrednotiti vse postavke popisa - v kolikor je pri kateri od postavk dopisano - ne nudimo - oz. je postavka neovrednotena, se šteje, da je ponudba neveljavna. </t>
  </si>
  <si>
    <t xml:space="preserve">Po izvedbi objekta je potrebno investitorju predati dokazilo o zanesljivosti električnih instalacij in opreme ter poročilo z rezultati električnih meritev. </t>
  </si>
  <si>
    <t xml:space="preserve">Po izvedbi objekta je potrebno investitorju predati dokumentacijo za vso vgrajeno opremo in elektromaterial. </t>
  </si>
  <si>
    <t>Po izvedbi objekta je potrebno investitorju predati ažuriran Projekt izvedenih del (PID) in Projekt za obratovanje in vzdrževanje (POV).</t>
  </si>
  <si>
    <t>REKAPITULACIJA ELEKTRIČNE INSTALACIJE IN ELEKTRIČNA OPREMA</t>
  </si>
  <si>
    <t>ddv 22%</t>
  </si>
  <si>
    <t>enota</t>
  </si>
  <si>
    <t>Stikalo menjalno, z antibakterijsko zaščito, komplet z vgradno dozo za p/o vgradnjo v opečne oziroma betonske stene - bela</t>
  </si>
  <si>
    <t>Zagon DALI sistema</t>
  </si>
  <si>
    <t>A5.</t>
  </si>
  <si>
    <t>SKUPAJ VARNOSTNA RAZSVETLJAVA</t>
  </si>
  <si>
    <t>A5.1</t>
  </si>
  <si>
    <t>A5.2</t>
  </si>
  <si>
    <t>A5.3</t>
  </si>
  <si>
    <t>A5.4</t>
  </si>
  <si>
    <t>B.1</t>
  </si>
  <si>
    <t>SKUPAJ GENERIČNI SISTEM IT IN TK OŽIČENJA</t>
  </si>
  <si>
    <t>zap.</t>
  </si>
  <si>
    <t>št.</t>
  </si>
  <si>
    <t>Finožični zaščitni vodniki, skupaj s priborom za izvedbo ozemljitev in izenačitev potencialov (cevne objemke, trajni vijačeni spoji...), npr. H07V-K preseka 1× 6 mm2, Cu</t>
  </si>
  <si>
    <t>Finožični zaščitni vodniki, skupaj s priborom za izvedbo ozemljitev in izenačitev potencialov (cevne objemke, trajni vijačeni spoji...), npr. H07V-K preseka 1× 16 mm2, Cu</t>
  </si>
  <si>
    <t>Finožični zaščitni vodniki, skupaj s priborom za izvedbo ozemljitev in izenačitev potencialov (cevne objemke, trajni vijačeni spoji...), npr. H07V-K preseka 1× 25 mm2, Cu</t>
  </si>
  <si>
    <t xml:space="preserve">Dvojne podatkovne računalniške vtičnice RJ45, cat.6, z dozo in pokrovom, primerne  za vgradnjo  v parapetne kanale </t>
  </si>
  <si>
    <t>Označevanje komunikacijskih vtičnic po oznakah iz sheme univerzalnega ožičenja, z ustreznimi vodoodpornimi nalepkami</t>
  </si>
  <si>
    <t>Ostala oprema, v skladu z veznim načrtom (vrstne sponke, kanali in podobno)</t>
  </si>
  <si>
    <t>SKUPAJ  I.    z ddv</t>
  </si>
  <si>
    <t>Podometne vtičnice z zaščitnim kontaktom, z antibakterijsko zaščito, komplet z dozo za p/o vgradnjo v opečne oz. betonske stene, bele</t>
  </si>
  <si>
    <t>Dvojne podometne vtičnice z zaščitnim kontaktom, z antibakterijsko zaščito, komplet z dozo za p/o vgradnjo v opečne oz. betonske stene, bele</t>
  </si>
  <si>
    <t>Trojne podometne vtičnice z zaščitnim kontaktom, z antibakterijsko zaščito, komplet z dozo za p/o vgradnjo v opečne oz. betonske stene, bele</t>
  </si>
  <si>
    <t>Dvojne podatkovne modularne računalniške vtičnice RJ45, cat.6, z dozo in pokrovom, primerne  za podometno vgradnjo</t>
  </si>
  <si>
    <t>Enojne podatkovne modularne računalniške vtičnice RJ45, cat.6, z dozo in pokrovom, primerne  za podometno vgradnjo</t>
  </si>
  <si>
    <t>- Podpora standarov CDP in LLDP
- Teža manjša od 1 Kg
- Delovni spomin vsaj 1 GB DRAM
- Delovni spomin vsaj 256 MB flash
- Največja oddajna moč pri 2,4 GHz vsaj 22 dBm
- Največja oddajna moč pri 5 GHz vsaj 23 dBm</t>
  </si>
  <si>
    <t>WI-Fi dostopna točka (access point) :
LASTNOSTI:
- Brezžična dostopna točka z delovanjem v skladu z 802.11a/b/g/n/ac
- Delovanje v skladu z 802.11ac (Wave 2) in podporo za 3x3 MIMO in dvema prostorskima tokovoma (spatial stream)
- Integrirana vsesmerna antena (360°) s 3 dBi ojačanjem pri 2,4 GHz
- Integrirana vsesmerna antena(360°) s 5 dBi ojačanjem pri 5 GHz
- Podatkovna hitrost do 867Mbit/s</t>
  </si>
  <si>
    <t>- Za 802.11n standard
-  Podpora za 3x3 MIMO in dvema prostorskima tokovoma (spatial stream)
-  Delovanje z 20Mhz in 40Mhz kanali
-  802.11n in 802.11a/g oblikovanje žarka (beamforming)
-  Podpora za 80.11 Dinamično izbiro frekvence (Dynamic Frequency Selection)
-  Podpora za CSD (Cyclic shift Diversity)
-  Podpora za MRC (Maximal Ratio Combining) 
-  Podpora združevanja paketov A-MPDU in A-MSDU</t>
  </si>
  <si>
    <t>- Za 802.11ac standard
-  Podpora za 3x3 MIMO in dvema prostorskima tokovoma (spatial stream)
-  Delovanje z 20Mhz, 40Mhz in 80MHz kanali
-  802.11ac oblikovanje žarka (beamforming)
-  Podpora za 80.11 Dinamično izbiro frekvence (Dynamic Frequency Selection)
-  Podpora za CSD (Cyclic shift Diversity)
-  Podpora za MRC (Maximal Ratio Combining) 
-  Podpora združevanja paketov A-MPDU in A-MSDU</t>
  </si>
  <si>
    <t>PODPRTI STANDARDI:
- Združljivost s standardi 802.11a/b/g/n/ac (Wave 2)
- Podpora IEEE 802.11h in IEEE 802.11d
VARNOSTNI STANDARDI:
- IEEE 802.11i (WPA/WPA2/WPA3)
- 802.1X Advanced Encryption Standard (AES)
KRIPTIRANJE:
- WEP, TKIP, MIC: 
- 40 in 128 bitov statični deljeni ključi</t>
  </si>
  <si>
    <t>- AES (Advanced Encryption Standard): CBC, CCM, CCMP
- EAP-TLS
- EAP-Tunneled TLS ali MSCHAPv2
- PEAPv0 ali EAP-MSCAPv2
- EAP-Flexible Authentication via Secure Tunneling (FAST)
- PEAP v1 or EAP-Generic Token Card (GTC)
- EAP-Subscriber Identity Module (SIM)
UPRAVLJANJE:
- Možnost upravljanja preko krmilnika brezžičnega omrežja</t>
  </si>
  <si>
    <t>- Upravljanje preko HTTP/HTTPS 
- Upravljanje preko ukazne vrstice z dostopom preko Telnet, SSH (v1 in v2) ali serijskega priključka
- SNMP v1, v2c, v3
Naprava mora biti kompatibilna z obstoječim krmilnikom brezžičnih dostopnih točk Cisco WLC 2504
VMESNIKI:
- 2 x 10/100/1000 Ethernet vmesnika z RJ-45 priključkom
- Upravljalski priključek za konzolo z RJ-45 priključkom
- LED indikator stanja</t>
  </si>
  <si>
    <t>OSTALE LASTNOSTI:
- Delovanje pri temperaturah od 0°C do 40°C
- Delovanje pri vlažnosti od 10% do 90%
- Napajanje preko preko PoE+ s standardom 802.3at</t>
  </si>
  <si>
    <t xml:space="preserve">GARANCIJA:
Sistemska garancija najmanj 10 let. Ponudnik mora priložiti originalno garancijo proizvajalca oziroma njegovega zastopnika za Republiko Slovenijo. Garancija mora vsebovati;
- Brezplačno zamenjavo opreme v času garancije
- Brezplačne programske nadgradnje v času garancije
- Brezplačen dostop do ponudnikove tehnične pomoči (TAC)
</t>
  </si>
  <si>
    <t>ZAHTEVE:
- Zajem naročnikovih aplikacijskih tehničnih zahtev in postavitev minimalnih potrebnih izhodiščnih vrednosti brezžičnega signala po prostorih
- Izvedba meritev pokritosti z WiFi signalom v obstoječih prostorih naročnika z uporabo referenčne brezžične dostopne točke Cisco AIR-CAP1832i-E-K9 ali podobne z ustreznim orodjem za izvajanje meritev (npr. Ekahaul HeatMapper, Visiwave Site Survey, Fluke Air Magnet,…)
- Priprava poročila in načrta optimalne postavitve brezžičnih dostopnih točk znotraj objektov (naročnik zagotovi načrte stavb)
- Dostava elektronske dokumentacije naročniku in predstavitev rezultatov
kot naprimer Cisco AIR-CAP1832i-E-K9</t>
  </si>
  <si>
    <t>Izvedba meritev z izdajo poročila. Meritve univerzalnega ožičenja izvedene po trenutno zadnjem veljavnem standardu za cat.6 ISO/IEC 11801, 2nd edition, June. 2011 (Class E-Permanent Link) in EN50173-1: 3rd edition, May. 2011 (Class E-Permanent Link) s certificirano merilno opremo.</t>
  </si>
  <si>
    <t>B1.10</t>
  </si>
  <si>
    <t>B1.11</t>
  </si>
  <si>
    <t>OPOMBA: Vsa vgrajena oprema mora imeti sistemsko garancijo najmanj 10 let.</t>
  </si>
  <si>
    <t>Klicna tipka, klicem sestre in dvema stikaloma za luč ali druge namene BT-B</t>
  </si>
  <si>
    <t>Klicna tipka potezna ZTB-IO</t>
  </si>
  <si>
    <t>Svetilka signalna z petimi svetlobnimi komorami in petimi različnimi barvami za signalizacijo prisotnosti, klica, opomnik, skladno z VDE0834 LM-IO</t>
  </si>
  <si>
    <t>Vmesnik z tremi izhodnimi krmilnimi releji za vklop/izklop luči IO/M</t>
  </si>
  <si>
    <t>Napajalnik 8 A  S8VK-G480-24 20A</t>
  </si>
  <si>
    <t>Priklopni napajalni kabel</t>
  </si>
  <si>
    <t>Kabel UTP cat 6</t>
  </si>
  <si>
    <t>Displej za prikazovanje klicev iz sob, z vgrajenim mikrofonom za glasovna opozorila in najave, z hkratnim prikazom datuma in ure, skladno z VDE0834 dvostranski</t>
  </si>
  <si>
    <t>B2</t>
  </si>
  <si>
    <t>AVTOMATSKO JAVLJANJE POŽARA</t>
  </si>
  <si>
    <t>B2.1</t>
  </si>
  <si>
    <t>Dodatni napajalnik 24V/8Ah, z indikacijo, v svojem lastnem ohišju</t>
  </si>
  <si>
    <t>B2.2</t>
  </si>
  <si>
    <t>B2.3</t>
  </si>
  <si>
    <t>B2.4</t>
  </si>
  <si>
    <t>B2.5</t>
  </si>
  <si>
    <t>B2.6</t>
  </si>
  <si>
    <t>B2.7</t>
  </si>
  <si>
    <t>B2.8</t>
  </si>
  <si>
    <t>B2.9</t>
  </si>
  <si>
    <t>B2.10</t>
  </si>
  <si>
    <t>B2.11</t>
  </si>
  <si>
    <t>B2.12</t>
  </si>
  <si>
    <t>B2.13</t>
  </si>
  <si>
    <t>PN nadometne plastične inštalacijske cevi ali NIK plastična korita, komplet s nosilnim, veznim in pritrdilnim materialom, različnih dimenzij.</t>
  </si>
  <si>
    <t>B2.14</t>
  </si>
  <si>
    <t>Preboji za instalacije skozi stene, opeka do 50cm, do fi25</t>
  </si>
  <si>
    <t>B2.15</t>
  </si>
  <si>
    <t>Tesnilna ognjeodporna masa za prehod instalacijskih povezav skozi preboje</t>
  </si>
  <si>
    <t>tuba</t>
  </si>
  <si>
    <t>B2.16</t>
  </si>
  <si>
    <t>B2.17</t>
  </si>
  <si>
    <t xml:space="preserve">Fotoluminiscentna nalepka ročni javljalnik </t>
  </si>
  <si>
    <t>B2.18</t>
  </si>
  <si>
    <t xml:space="preserve">Fotoluminiscentna nalepka notranja sirena </t>
  </si>
  <si>
    <t>B2.19</t>
  </si>
  <si>
    <t>Označevanje in programiranje elementov</t>
  </si>
  <si>
    <t>B2.20</t>
  </si>
  <si>
    <t>Dobava in montaža elementov požarnega javljanja na pripravljene inštalacije, priključevanje in povezovanje</t>
  </si>
  <si>
    <t>B2.21</t>
  </si>
  <si>
    <t>Programiranje - parametriranje sistema požarnega javljanja po pisno opredeljenih zahtevah uporabnika, spuščanje v obratovanje, testiranje, predaja v uporabo</t>
  </si>
  <si>
    <t>B2.22</t>
  </si>
  <si>
    <t>B2.23</t>
  </si>
  <si>
    <t>Izdelava kratkih navodil za uporabo</t>
  </si>
  <si>
    <t>B2.24</t>
  </si>
  <si>
    <t>Pregled sistema s strani pooblaščene fizične ali pravne osebe in pridobitev Potrdila o brezhibnem delovanju sistema požarne zaščite; sodelovanje izvajalca pri pregledu</t>
  </si>
  <si>
    <t>SKUPAJ AVTOMATSKO JAVLJANJE POŽARA</t>
  </si>
  <si>
    <t>B5</t>
  </si>
  <si>
    <t>KONTROLA PRISTOPA</t>
  </si>
  <si>
    <t>Podometna doza 1 modul za čitalec</t>
  </si>
  <si>
    <t>SKUPAJ KONTROLA PRISTOPA</t>
  </si>
  <si>
    <t>VIDEO DOMOFONSKI SISTEM</t>
  </si>
  <si>
    <t>SKUPAJ VIDEO DOMOFONSKI SISTEM</t>
  </si>
  <si>
    <t>Močnostni in krmilni priklop požarnih loput</t>
  </si>
  <si>
    <t>B2.25</t>
  </si>
  <si>
    <t>A2.1</t>
  </si>
  <si>
    <t>A2.2</t>
  </si>
  <si>
    <t>A2.8</t>
  </si>
  <si>
    <t>A2.14</t>
  </si>
  <si>
    <t>A2.15</t>
  </si>
  <si>
    <t>A2.16</t>
  </si>
  <si>
    <t>A2.17</t>
  </si>
  <si>
    <t>A2.18</t>
  </si>
  <si>
    <t>A2.19</t>
  </si>
  <si>
    <t>A2.20</t>
  </si>
  <si>
    <t>A2.22</t>
  </si>
  <si>
    <t>A2.23</t>
  </si>
  <si>
    <t>A2.24</t>
  </si>
  <si>
    <t>A2.32</t>
  </si>
  <si>
    <t>A2.33</t>
  </si>
  <si>
    <t>A2.41</t>
  </si>
  <si>
    <t>A2.42</t>
  </si>
  <si>
    <t>A2.43</t>
  </si>
  <si>
    <t>A2.44</t>
  </si>
  <si>
    <t>A2.45</t>
  </si>
  <si>
    <t>A2.46</t>
  </si>
  <si>
    <t>Dvojna podatkovna vtičnica RJ45 montirana v nosilec za DIN letev</t>
  </si>
  <si>
    <t>A3.1</t>
  </si>
  <si>
    <t>A3.2</t>
  </si>
  <si>
    <t>A4.</t>
  </si>
  <si>
    <t>A4.1</t>
  </si>
  <si>
    <t>A4.2</t>
  </si>
  <si>
    <t>A4.3</t>
  </si>
  <si>
    <t>A4.4</t>
  </si>
  <si>
    <t>A4.5</t>
  </si>
  <si>
    <t>A4.6</t>
  </si>
  <si>
    <t>A6.</t>
  </si>
  <si>
    <t>A6.1</t>
  </si>
  <si>
    <t>A6.2</t>
  </si>
  <si>
    <t>A6.3</t>
  </si>
  <si>
    <t>Montaža, spuščanje sistema v pogon, konfiguracija ter preizkus delovanja</t>
  </si>
  <si>
    <t>A4</t>
  </si>
  <si>
    <t>A6</t>
  </si>
  <si>
    <t>VODOVNI MATERIAL</t>
  </si>
  <si>
    <t>cena na</t>
  </si>
  <si>
    <t>stroški (€)</t>
  </si>
  <si>
    <t>Požarni kabel -H(St)H-E30 1x2x0.8 mm, rdeč plašč, s polaganjem:
Brandmeldekabel LAPP Kabel</t>
  </si>
  <si>
    <t>Izvedba javljanja požarne centrale na oddaljeno lokacijo skupnih požarnih central (SBNG in infranet omrežje). Požarna centrala se poveže tudi na CNS (tehnični alarmi vidni na tlorisu objekta)</t>
  </si>
  <si>
    <t>B2.26</t>
  </si>
  <si>
    <t>B3.28</t>
  </si>
  <si>
    <t>B4.9</t>
  </si>
  <si>
    <t>B4.10</t>
  </si>
  <si>
    <r>
      <rPr>
        <sz val="12"/>
        <rFont val="Arial"/>
        <family val="2"/>
        <charset val="238"/>
      </rPr>
      <t xml:space="preserve">Investitor / Naročnik:                </t>
    </r>
    <r>
      <rPr>
        <b/>
        <sz val="12"/>
        <rFont val="Arial"/>
        <family val="2"/>
        <charset val="238"/>
      </rPr>
      <t>SPLOŠNA BOLNIŠNICA »DR. FRANCA DERGANCA« NOVA GORICA</t>
    </r>
  </si>
  <si>
    <r>
      <t xml:space="preserve">Objekt:                                    </t>
    </r>
    <r>
      <rPr>
        <b/>
        <sz val="12"/>
        <rFont val="Arial"/>
        <family val="2"/>
        <charset val="238"/>
      </rPr>
      <t xml:space="preserve">   DIALIZA STARA BOLNICA 1. IN 2. NADSTROPJE</t>
    </r>
  </si>
  <si>
    <t xml:space="preserve">                                                   </t>
  </si>
  <si>
    <r>
      <t xml:space="preserve">Številka projekta:                    </t>
    </r>
    <r>
      <rPr>
        <b/>
        <sz val="12"/>
        <rFont val="Arial"/>
        <family val="2"/>
        <charset val="238"/>
      </rPr>
      <t xml:space="preserve">  2224</t>
    </r>
  </si>
  <si>
    <r>
      <t xml:space="preserve">Kraj in datum:                           </t>
    </r>
    <r>
      <rPr>
        <b/>
        <sz val="12"/>
        <rFont val="Arial"/>
        <family val="2"/>
        <charset val="238"/>
      </rPr>
      <t>Nova Gorica, 21.01.2025</t>
    </r>
  </si>
  <si>
    <t>DIALIZA</t>
  </si>
  <si>
    <t xml:space="preserve">Modul DALI za vklop 4 scen + 4 x tipke v p/o 4 modulni dozi, z okvirjem 4M in okrasnim pokrovom, montira se pri pultu s 4-mi delovnimi mesti, kot naprimer INTRA Helvar 444 oziroma ustrezen.                                                                                            </t>
  </si>
  <si>
    <t>Univerzalni modul za priklop stikal, tipkal, detektorjev gibanja, časovnih stikal; digitalne enote za kontrolo DALI svetilk; napajalniki bus linije DALI</t>
  </si>
  <si>
    <t>enoto (€)</t>
  </si>
  <si>
    <t>A4.7</t>
  </si>
  <si>
    <t>A4.8</t>
  </si>
  <si>
    <t>A4.9</t>
  </si>
  <si>
    <t>A4.10</t>
  </si>
  <si>
    <t>Perforirana kabelska polica PK 100, požarne odpornosti   E30/90, izdelana iz vročecinkane pločevine, z dvojnim vpetjem, kompletno s potrebnim veznim, spojnim in nosilnim materialom (kot naprimer HERMI ali ustrezna)</t>
  </si>
  <si>
    <t>Perforirana kabelska polica PK 200, izdelana iz vročecinkane pločevine, kompletno s potrebnim veznim, spojnim in nosilnim materialom (kot naprimer HERMI ali ustrezna)</t>
  </si>
  <si>
    <t>Perforirana kabelska polica PK 100, izdelana iz vročecinkane pločevine, kompletno s potrebnim veznim, spojnim in nosilnim materialom (kot naprimer HERMI ali ustrezna)</t>
  </si>
  <si>
    <t xml:space="preserve">Signalni vodniki npr. UTP 4 x 2 x 0.6 mm cat. 6 </t>
  </si>
  <si>
    <t>Energetski vodniki položeni pretežno na kabelske police, delno p/o v cevi:</t>
  </si>
  <si>
    <t>Doze z zbiralkami za izenačitev potenciala (DIP), vpete v ohišje za nadometno ali podometno pritrditev</t>
  </si>
  <si>
    <t>Stikalo navadno z antibakterijsko zaščito, komplet z vgradno dozo za p/o vgradnjo v opečne oziroma betonske stene ter parapetni kanal - bela</t>
  </si>
  <si>
    <t>Podometne, varnostne vtičnice  z antibakterijsko zaščito, s pokrovom, bele</t>
  </si>
  <si>
    <t>Podometne vtičnice z zaščitnim kontaktom, z antibakterijsko zaščito, komplet z dozo za p/o vgradnjo v opečne oz. betonske stene, rdeče</t>
  </si>
  <si>
    <t>Dvojne podometne vtičnice z zaščitnim kontaktom, z antibakterijsko zaščito, komplet z dozo za vgradnjo v parapetni kanal, bele</t>
  </si>
  <si>
    <t>Dvojne podometne vtičnice z zaščitnim kontaktom, z antibakterijsko zaščito, komplet z dozo za vgradnjo v parapetni kanal, rdeče</t>
  </si>
  <si>
    <t>Trojne podometne vtičnice z zaščitnim kontaktom, z antibakterijsko zaščito, komplet z dozo za p/o vgradnjo v parapetni kanal, bele</t>
  </si>
  <si>
    <t>Razvodne in priključne doze n/o IP65, komplet s pokrovom</t>
  </si>
  <si>
    <t>Tipka gor-dol, z antibakterijsko zaščito za krmiljenje skrin senčila, komplet z vgradno dozo za p/o vgradnjo v opečne oziroma betonske stene - belo</t>
  </si>
  <si>
    <t>Tipkalo, z antibakterijsko zaščito za vklop DALI svetilk, komplet z vgradno dozo za p/o vgradnjo v opečne oziroma betonske stene ter parapetni kanal - belo</t>
  </si>
  <si>
    <t>%</t>
  </si>
  <si>
    <t>A2.50</t>
  </si>
  <si>
    <t>Odstranitev obstoječih močnostnih elementov, kablov ter ostale inštalacije</t>
  </si>
  <si>
    <t>ur</t>
  </si>
  <si>
    <t>Odstranitev obstoječih svetilk splošne razsvetljave, kablov ter ostale inštalacije</t>
  </si>
  <si>
    <t>A4.11</t>
  </si>
  <si>
    <t>Odstranitev obstoječih svetilk varnostne razsvetljave, kablov in ostale inštalacije</t>
  </si>
  <si>
    <t>ELEKTRIČNI RAZDELILNIKI</t>
  </si>
  <si>
    <r>
      <rPr>
        <b/>
        <sz val="8"/>
        <rFont val="Arial"/>
        <family val="2"/>
        <charset val="238"/>
      </rPr>
      <t xml:space="preserve">Obstoječ električni razdelilnik ER-DI1N in ER-DI1ND </t>
    </r>
    <r>
      <rPr>
        <sz val="8"/>
        <rFont val="Arial"/>
        <family val="2"/>
        <charset val="238"/>
      </rPr>
      <t>z vgrajeno stikalno, zaščitno in merilno opremo vseh odvodnih napajalnih tokokrogov; vezni in drugi drobni material (sponke, kanali ipd.), pregled stikalnega bloka z izvedenimi meritvami in poročilom o preizkusu, opremljen z:</t>
    </r>
  </si>
  <si>
    <t>Glavno stikalo - odklopnik 3P, 400V, 100A, z magnetno-termičnim izklopnikom, kot na primer: 3VA1, proizvajalec SIEMENS ali ustrezno</t>
  </si>
  <si>
    <t>Odklopni ločilnik z varovalkami, npr.  tip: 3NJ62031AA000AA0, kot na primer: 3NJ62031AA000AA0, proizvajalec SIEMENS ali ustrezni</t>
  </si>
  <si>
    <t>Odvodnik, kot naprimer  tip: 5SD74 T2 415V 100kA /4P + RSC, kot na primer: 5SD74241, proizvajalec SIEMENS</t>
  </si>
  <si>
    <t>ER-DI1N</t>
  </si>
  <si>
    <t>Inštalacijski odklopnik 1P, 230V, B10A, kot npr.  5SL61066-6, proizvajalec SIEMENS</t>
  </si>
  <si>
    <t>Inštalacijski odklopnik, 3P, 400V, B10A, kot na primer: 5SL6310-6, proizvajalec SIEMENS</t>
  </si>
  <si>
    <t>Inštalacijski odklopnik, 1P, 230V, C6A, kot na primer: 5SL6106-7, proizvajalec SIEMENS</t>
  </si>
  <si>
    <t>Inštalacijski odklopnik, 1P, 230V, C10A, kot na primer: 5SL6110-7, proizvajalec SIEMENS</t>
  </si>
  <si>
    <t>Inštalacijski odklopnik, 1P, 230V, C16A, kot na primer: 5SL6116-7, proizvajalec SIEMENS</t>
  </si>
  <si>
    <t>ER-DI1ND</t>
  </si>
  <si>
    <t>Inštalacijski odklopnik, 3P, 400V, C16A, kot na primer: 5SL6316-7, proizvajalec SIEMENS</t>
  </si>
  <si>
    <t>Povezava elementov na DALI sistem</t>
  </si>
  <si>
    <t>Tedenska stikalna ura kot naprimer SIEMENS ali ustrezna</t>
  </si>
  <si>
    <t>Modularni kontaktor 3P, 230V, 16A, s tuljavo AC 230V kot naprimer SIEMENS ali ustrezen</t>
  </si>
  <si>
    <t>Modularni kontaktor 1P, 230V, 16A, s tuljavo AC 230V kot naprimer SIEMENS ali ustrezen</t>
  </si>
  <si>
    <t>Bistabilni modularni rele za vklop štedilnika 230V,6A kot naprimer SIEMENS ali ustrezen</t>
  </si>
  <si>
    <t>Izbirno stikalo 1-0-2, 10A za namestitev na DIN letev kot naprimer SIEMENS ali ustrezno</t>
  </si>
  <si>
    <t>EM01 zasilna stropna vgradna svetilka, okrogle oblike z lastnim akumulatorjem. Opremljena s sistemom za samotestiranje s centraliziranim nadzorom, stopnja zaščite IP65, nastavljiva izhodna moč svetlobe v trajnem spoju, z izhodno močjo svetlobe, ki ni manjša od 200 lm, avtonomija 3h, dimenzije izreza: Ø 64-78mm. Primerna za delovne temperature od +5°C do +50°C, nizek ekološki odtis, nizka poraba in litijeva baterija, opcijsko možna izvedba v barvi RAL9003, RAL9005, RAL9007 ali RAL7015. 
Kot naprimer oziroma enakovredna: EATON RoundTech RT2RSEO200CGL3HIP</t>
  </si>
  <si>
    <t>EM02 zasilna stropna vgradna svetilka, okrogle oblike z lastnim akumulatorjem. Opremljena s sistemom za samotestiranje s centraliziranim nadzorom, stopnja zaščite IP65, nastavljiva izhodna moč svetlobe v trajnem spoju, z izhodno močjo svetlobe, ki ni manjša od 200 lm, avtonomija 3h, dimenzije izreza: Ø 64-78mm. Primerna za delovne temperature od +5°C do +50°C, nizek ekološki odtis, nizka poraba in litijeva baterija, opcijsko možna izvedba v barvi RAL9003, RAL9005, RAL9007 ali RAL7015. 
Kot naprimer oziroma enakovredna: EATON RoundTech RT2RSEO200CGL3HIP</t>
  </si>
  <si>
    <t>EM03 zasilna stropna svetilka, okrogle oblike z lastnim akumulatorjem. Opremljena s sistemom za samotestiranje s centraliziranim nadzorom, stopnja zaščite IP65, nastavljiva izhodna moč svetlobe v trajnem spoju, z izhodno močjo svetlobe, ki ni manjša od 200 lm, avtonomija 3h, dimenzije izreza: Ø 64-78mm. Primerna za delovne temperature od +5°C do +50°C, nizek ekološki odtis, nizka poraba in litijeva baterija, opcijsko možna izvedba v barvi RAL9003, RAL9005, RAL9007 ali RAL7015. 
Kot naprimer oziroma enakovredna: EATON RoundTech RT2SSEO200CGL3HIP</t>
  </si>
  <si>
    <t>EM05 nadometna LED varnostna svetilka. Ohišje izdelano iz belega polikarbonata. Dimenzije 270x119x49mm. Svetilka z priborom primerna za stensko, stropno in vgradno montažo. Stopnja zaščite svetilke IP42 v skladu z EN 60598 standardom (z ustreznimi deli). Svetilka zasnovana za delovanje na 220-240 VAC, 50/60Hz. Vgrajena NiCd baterija 0.8Ah, 3,6V. Primerna za delovne temperature od +5°C do +30°C. Vir svetlobe LED traka, učinkovit svetlobni tok 100lm. Povezava s sistemom za centraliziran nadzor CGLine+. Svetilka je primerna za varnostno razsvetljavo, osvetlitev evakuacijskih poti ali kot piktogramska svetilka (vidljivost 20m). Avtonomija svetilke 3 ure. 
Kot naprimer oziroma enakovredna: EATON SafeLite SL20 SL2-42D3D-CGL</t>
  </si>
  <si>
    <t>Vgradno podnožje za montažo svetilke v spuščen strop, dimenzije 316 x 161,5mm.
Kot naprimer oziroma enakovredno: EATON SafeLite SL2RB</t>
  </si>
  <si>
    <t>Dvostranska piktogramska pleksi tabla, smer DOL/PRAZNO skladna z ISO7010, razpoznavnosti 20m, dimenzije 208,6 x 104,5mm.
Kot naprimer oziroma enakovredno: EATON SafeLite SL2PPD</t>
  </si>
  <si>
    <t>EM06 set piktogramskih nalepk GOR, DOL, LEVO, DESNO skladnih z ISO7010, razpoznavnosti 20m.
Kot naprimer oziroma enakovredno: EATON SafeLite SL24A</t>
  </si>
  <si>
    <t>CGLine+ mrežni krmilnik za centraliziran nadzor delovanja zasile razsvetljave. Napajalna napetost: 230V AC, 50 / 60 Hz, poraba energije: &lt;4 W pripravljenosti, &lt;21 W pri polni obremenitvi. CGLINE+ komunikacija: 4 podatkovne linije z do 200 svetilk vsaka, Ethernet Port: 1 x RJ45, USB povezave: 1 X izvoz (USB1), 1x naprava (USB2). Vsi rezultati preskusov so shranjeni v elektronski knjigi, dnevniku vsaj 4 leta.
Kot naprimer oziroma enakovredno: EATON CGLINE+ Web krmilnik</t>
  </si>
  <si>
    <t>Povezava centrale CGLine in parametriranje elementov</t>
  </si>
  <si>
    <t>Programiranje centrale CGLine+ in zagon sistema zasilne razsvetljave.</t>
  </si>
  <si>
    <t>A4.12</t>
  </si>
  <si>
    <t>A4.14</t>
  </si>
  <si>
    <t>Sodelovanje pri pregledu.</t>
  </si>
  <si>
    <t>A4.13</t>
  </si>
  <si>
    <t>Šolanje kadra in predaja upravitelju.</t>
  </si>
  <si>
    <t>Inštalacijski odklopnik, 3P, 400V, C20A, kot na primer: 5SL6320-7, proizvajalec SIEMENS</t>
  </si>
  <si>
    <t>Naprava za centralni nadzor z zaslonom na dotik za varnostno razsvetljavo, kot naprimer EATON CGLine+ oziroma ustrezen - samo ugradnja v ta razdelilnik</t>
  </si>
  <si>
    <t>Kombinirano zaščitno stikalo 2P, 230V, 16A, 30mA , kot na primer: 5SU13546KK16,  SIEMENS karakteristika A</t>
  </si>
  <si>
    <t>Odstranitev elementov, kablov ter ostale inštalacije, razen zaščitnih transformatorjev iz obstoječega električnega razdelilnika ER-DI1N in ER-DI1ND</t>
  </si>
  <si>
    <t>Priklop toplotne črpalke TČ.1 na obstoječi sistem centralnega nadzornega sistema CNS</t>
  </si>
  <si>
    <t>Izvedba izvodov in priklopov na svetilke varnostne razsvetljave</t>
  </si>
  <si>
    <t>Izvedba izvodov in priklopov na svetilke splošne razsvetljave</t>
  </si>
  <si>
    <t>Izvedba priklopov vtičnic, tipk in fiksnih priključnic</t>
  </si>
  <si>
    <t>Izvedba izvodov in priklopov stikal, tipkal in IR senzorjev razsvetljave</t>
  </si>
  <si>
    <t>A5.5</t>
  </si>
  <si>
    <t>Izvedba priklopa toplotne črpalke TČ.1</t>
  </si>
  <si>
    <t>A5.6</t>
  </si>
  <si>
    <t>Izvedba priklopa Klimata KN.1-D</t>
  </si>
  <si>
    <t>A5.7</t>
  </si>
  <si>
    <t>Izvedba priklopa Klimata KN.2-I</t>
  </si>
  <si>
    <t>A5.8</t>
  </si>
  <si>
    <t>Izvedba ostalih električnih priključkov do 3 kW (napajalniki vgrajenih sistemov, bolniški kanali ipd.)</t>
  </si>
  <si>
    <t>A5.9</t>
  </si>
  <si>
    <t>Izvedba ostalih električnih priključkov (črpalke, termostati,..., ipd.)</t>
  </si>
  <si>
    <t>A5.10</t>
  </si>
  <si>
    <t>Izvedbe stikov izenačitve potencialov na PE zbiralke v električnih razdelilnikih, dodatne zbiralke za izenačitve potencialov, vodovodne (hidrantne) in odtočne cevi, kovinske podboje - okvirje vrat, večje kovinske mase, kovinske pulte in omare, bolniške in ostale instalacijske kanale, kabelske police ipd.; izvedba meritev neprekinjenosti vodnikov za izenačitev potencialov</t>
  </si>
  <si>
    <t>Komunikacijska 19" omara 1. nadstropja KO-DI1N, dimenzij 800 × 800 × 2073 z vertikalnimi vodili in steklenimi vrati spredaj, komplet z opremo (4 × polica 650mm, 2 × 19" razdelilec 230V,50Hz × 6 s stikalom, 1 × FO panel (delilnik) za priključitev 12 optičnih vlaken SC SM, hladilna enota, 16 x 19" urejevalniki kablov horizontalni , 19" vertikalni organizatorji kablov 8 × 8, 9 x 24 PORT patch paneli cat. 6A z vtičnicami RJ45 in priključitev skupno 203 kablov UTP univerzalnega ožičenja, 2 x 48 portno ethernet podatkovno preklopno stikalo (switch) kot pod točko B1.19), 2 x 24 PORT ethernet usmerjevalnik PoE kot npr. Cisco, 1 × optična kaseta, 1 × optični spojnik, 12 × varilni optični priključek kabla dolžine 1.5m, optični priključni kabli dolžine 2 m ST/ST 50µm, komplet s sestavo omare, zaključevanjem optičnega kabla, zaključevanjem UTP kablov z označevanjem in izdelavo meritev s poročilom. Vsa oprema mora ustrezati najmanj CAT 6A. Omaro je potrebno povezati z najbližjo obstoječo komunikacijsko omaro, ki je nameščena v prostoru ambulante ginekologije v 1. nadstropju, kot je razvidno v enopolni shemi strukturiranega ožičenja.</t>
  </si>
  <si>
    <t>V obstoječo komunikacijsko omaro v prostoru ginekologije v 1. nadstropju je potrebno namestiti 1 × FO panel (delilnik) za priključitev 12 optičnih vlaken SC SM, 12 × varilni optični priključek kabla dolžine 1.5m, optični priključni kabli dolžine 2 m ST/ST 50µm</t>
  </si>
  <si>
    <t>Optični vodnik za povezavo med novo in obstoječo komunikacijsko omaro FO SM 2 × 6/125 µm</t>
  </si>
  <si>
    <t>Brezprekinitveni napajalnik (UPS) 4 kVA, 230V, z vgrajenimi akumulatorji in komunikacijo RS232 in USB ali ustrezen, ki se ga namesti v komunikacijsko omaro KO-DI1N</t>
  </si>
  <si>
    <t>Perforirana kabelska polica PK 50, izdelana iz vročecinkane pločevine, kompletno s potrebnim veznim, spojnim in nosilnim materialom (kot naprimer HERMI ali ustrezna) za napajalne kable strojnih inštalacij izven objekta.</t>
  </si>
  <si>
    <t>Adresni optični javljalnik dima, kot naprimer Apollo XP-95 s podnožjem ZARJA ali enakovreden</t>
  </si>
  <si>
    <t>Adresni optični javljalnik dima, kot naprimer Apollo XP-95 s podnožjem ZARJA montiran v dvojnem stropu ali enakovreden</t>
  </si>
  <si>
    <t>Ločeni svetlobni Indikator za javljalnike v spuščenem stropu kot naprimer Ai-31 ZARJA ali enakovreden</t>
  </si>
  <si>
    <t>Adresni kombinirani optično-termični  javljalnik požara, kot naprimer Apollo XP-95 s podnožjem ZARJA ali enakovreden</t>
  </si>
  <si>
    <t>Adresni ročni javljalnik požara, kot naprimer Apollo XP-95 ZARJA ali enakovreden</t>
  </si>
  <si>
    <t>Enokanalni vhodno/izhodni adresni vmesnik, kot naprimer AV-618 ZARJA ali enakovreden</t>
  </si>
  <si>
    <t>Trikanalni vhodno/izhodni adresni vmesnik s 24V dodatnim napajanjem, kot naprimer AV-722 ZARJA ali enakovreden</t>
  </si>
  <si>
    <t>Adresna požarna sirena rdeče barve, glasnost 65-75 dB, kot naprimer ES-SQMA ZARJA ali enakovredna</t>
  </si>
  <si>
    <t>Prikazovalnik, kot naprimer OP-400 ZARJA ali enakovreden</t>
  </si>
  <si>
    <t>Centrala javljanja požara z dvema javljalnima linijama, kot naprimer NJP-401A ali enakovredna nameščena v pritličju stare bolnice, lokacijo določi investitor. Potrebno je izvesti električno napajanje centrale in povezavo z UTP kablom na obstoječo komunikacijsko omaro</t>
  </si>
  <si>
    <t>Kabel NHXH FE180/E30 3 x 2.5 mm2, s polaganjem: BETAflam StuderKabel</t>
  </si>
  <si>
    <t>Napisne ploščice za javljalnik, vmesnik,…</t>
  </si>
  <si>
    <t>B2.27</t>
  </si>
  <si>
    <t>B2.28</t>
  </si>
  <si>
    <t>Krmilna centrala vrat, kot naprimer BAZ 04-N-UT 31.101.20 ali enakovredna</t>
  </si>
  <si>
    <t>B2.29</t>
  </si>
  <si>
    <t>Sprostitvena tipka Panik terminala</t>
  </si>
  <si>
    <t>B2.30</t>
  </si>
  <si>
    <t>Elektro magnetno držalo požarnih vrat, 24VDC (do 100kg)</t>
  </si>
  <si>
    <t>Klicna in reset tipka za klic sestre in reset klica RAT-B</t>
  </si>
  <si>
    <t>Priključni modul SM</t>
  </si>
  <si>
    <t>Kabel 6 x 0,7 mm flat</t>
  </si>
  <si>
    <t>Kabel napajalni NYY-J 2 x 2,5 mm2</t>
  </si>
  <si>
    <t>Cev instalacijska podometna fi 16 mm</t>
  </si>
  <si>
    <t>B3.29</t>
  </si>
  <si>
    <t>Odstranitev obstoječih elementov sestrskega klica in kablov ter ostale inštalacije</t>
  </si>
  <si>
    <t>B2.31</t>
  </si>
  <si>
    <t>Odstranitev obstoječih elementov javljanja požara, kablov ter ostale inštalacije</t>
  </si>
  <si>
    <t>B2.32</t>
  </si>
  <si>
    <t>Odstranitev obstoječih podatkovnih vtičnic, kablov ter ostale inštalacije generičnega in telefonskega ožičenja</t>
  </si>
  <si>
    <t>B4.11</t>
  </si>
  <si>
    <t>B4.12</t>
  </si>
  <si>
    <t>B4.13</t>
  </si>
  <si>
    <t>B4.14</t>
  </si>
  <si>
    <t>B4.15</t>
  </si>
  <si>
    <t>Priklop elementov sestrskega klica na PoE mrežno stikalo v komunikacijski omari KO-DI1N</t>
  </si>
  <si>
    <t xml:space="preserve">Varnostni terminal kontrole pristopa, možnost priklopa do 4 vrat, komunikacija TCP-IP, napajanje 230Vac, vgrajen napajalnik 12Vdc, baterijsko napajanje LiFePo4, lokalni pomnilnik dogodkov, ustreza SIST EN 50133-1, 4 vtiči za SAM varnostne kartice, (razred 3, kategorija B), samostojno delovanje z bazo do 100.000 oseb / ID medijev, velik pomnilnik za bazo kartic, tabele in hranjenje dogodkov, kot npr. ČETRTA POT VT-500.3 ali enakovredno ​ skladno z SIST EN-60839-11-1 </t>
  </si>
  <si>
    <t xml:space="preserve">Čitalnik brezkontaktnih kartic, 13.56 MHz, razdalja branja ID-kartic: do 80 mm, NFC komunikacija, omogoča odpiranje vrat s pametnimi telefoni kot ID-medij: Android 5.1+, iPhone 7+, iOS 11+, BLE, AES, eSE, stopnja zaščite IP65; kot naprimer ČETRTA POT CMX3/JPHM ali enakovreden, ​ skladno z SIST EN-60839-11-1 </t>
  </si>
  <si>
    <t>Električni prijemmik standardni, za montažo v podboj vrat kot npr.  ASSA ABLOY eff eff 1705 ali enakovredno </t>
  </si>
  <si>
    <t>Električni prijemnik za požarna vrata EI60, pod napetostjo odprt,  kot npr.Assa Abloy eff eff 134 ali enakovredno</t>
  </si>
  <si>
    <t>Električni prijemnik, evakuacijski 332.80 pod napetostjo zaprt, kot npr.Assa Abloy eff eff 332.80 ali enakovredno</t>
  </si>
  <si>
    <t>Krmilni modul za evakuacijska vrata OFFLINE
- Gumb za klic v sili sveti; ima zaščitno prevleko 
   za večkratno uporabo, odporno na zlom
- Vgrajen indikator stanja vrat (zelen/rdeč/rumen),
   ki signalizira stanje odklenjenosti/zaklenjenosti/alarma
- Označen / osvetljen gumb za nujne primere
- Alarmni signal in sabotažni kontakt
- Stikalo na ključ za krmiljenje vrat
- S polcilindrom iz evro profila, vključno s 3 ključi
- Nastavljivi časovni intervali za začasno sprostitev,
  predalarm, alarmni interval
- Nadzor časa, ko so vrata med začasno sprostitvijo odprta.
- V kompletu z napajalnikom. V skladu z EltVTR ter SIST EN 13637. Kot npr. Assa Abloy eff eff 1384-11</t>
  </si>
  <si>
    <t>Brezkontaktna nepotiskana kartica-BELA</t>
  </si>
  <si>
    <t>1. NADSTROPJE</t>
  </si>
  <si>
    <t>S2 - Vgradna stropna svetilka z vidnim robom (RV), 2200lm, 18W, 350-700mA, 4000K, D154mm, IP44 bela/bela z napajalnikom 42W, 300-1050mA, 3-44V FO, kot naprimer INTRA Nitor RV DPR 1150-2200lm, 9-18W, 350-700mA, 26V, 840, D154mm, IP44 bela/bela artikel 1481B0322011 z napajalnikom P42, 42W 300-1050mA, 3-44V FO artikel 702120196 z veznim in pritrdilnim materialom oziroma ustrezna. 
Nudimo:</t>
  </si>
  <si>
    <t>S3.1 - Nadgradna  stenska svetilka (W),  dimenzije 845mm x 36mm. 
Svetlobni vir: min 2150lm 24W PCB LED moduli visoke svetilnosti, mid-power SMD LED, CRI 80, barvno odstopanje MacAdam 2, 50.000h L90 B10 pri 25 stopinj C. 
Optika: satiniran opalni difuzor (SOP), 
Ohišje: profil iz ekstrudiranega aluminija, prašno barvan, polikarbonatni končni brez vijakov. Napajalnik mora biti  integriran in visoko učinkoviti LED konverter (FO). 
IP zaščita: 44, IK zaščita: IK08, bela strukturna, kot naprimer INTRA Kalis 55W SOP, 2150lm, 21W, 840, L845mm FO, IP44 bela, artikel 1738141910201 z veznim in pritrdilnim materialom oziroma ustrezna.       Nudimo:</t>
  </si>
  <si>
    <t>A1.15</t>
  </si>
  <si>
    <t>B5.1</t>
  </si>
  <si>
    <t>KIT 2VOICE VIDEO ALPHA 1083/48 + 1083/20A</t>
  </si>
  <si>
    <t>B5.2</t>
  </si>
  <si>
    <t>AVDIO VIDEO GOVORNI DEL 2VOICE ZA ALPHA</t>
  </si>
  <si>
    <t>B5.3</t>
  </si>
  <si>
    <t>PREDNJI POKROV ZA GOVORNI VIDEO DEL 1 TIPKA</t>
  </si>
  <si>
    <t>B5.4</t>
  </si>
  <si>
    <t>DOZA P/O 1 MODUL</t>
  </si>
  <si>
    <t>B5.5</t>
  </si>
  <si>
    <t>OKVIR 1 MODUL</t>
  </si>
  <si>
    <t>B5.6</t>
  </si>
  <si>
    <t>VMESNIK ZA KLICNE MODULE</t>
  </si>
  <si>
    <t>B5.7</t>
  </si>
  <si>
    <t>DODATNI PREKLOPNI RELE MINIATURNI</t>
  </si>
  <si>
    <t>B5.8</t>
  </si>
  <si>
    <t>2VOICE VOG5 MONITOR BELE BARVE 5''</t>
  </si>
  <si>
    <t>B5.9</t>
  </si>
  <si>
    <t>NAMIZNI NOSILEC ZA VOG5 MONITOR</t>
  </si>
  <si>
    <t>B5.10</t>
  </si>
  <si>
    <t>Kabel UTP cat.6A 4 x 2 x 24AWG, dobava in polaganje na kabelske police in kanale</t>
  </si>
  <si>
    <t>B5.11</t>
  </si>
  <si>
    <t>Kabel LiYY 3 x 0.75mm2, dobava in polaganje na kabelske police in kanale</t>
  </si>
  <si>
    <t>B5.12</t>
  </si>
  <si>
    <t>Kabel NYM-J 3 x 1.5mm2, dobava in polaganje na kabelske police in kanale</t>
  </si>
  <si>
    <t>B5.13</t>
  </si>
  <si>
    <t>B5.14</t>
  </si>
  <si>
    <r>
      <t xml:space="preserve">Vsebina načrta:                        </t>
    </r>
    <r>
      <rPr>
        <b/>
        <sz val="12"/>
        <rFont val="Arial"/>
        <family val="2"/>
        <charset val="238"/>
      </rPr>
      <t>3. NAČRT S PODROČJA ELEKTROTEHNIKE</t>
    </r>
  </si>
  <si>
    <r>
      <t xml:space="preserve">Številka načrta:                         </t>
    </r>
    <r>
      <rPr>
        <b/>
        <sz val="12"/>
        <rFont val="Arial"/>
        <family val="2"/>
        <charset val="238"/>
      </rPr>
      <t>2224-E</t>
    </r>
  </si>
  <si>
    <r>
      <t xml:space="preserve">Odgovorni projektant:               </t>
    </r>
    <r>
      <rPr>
        <b/>
        <sz val="12"/>
        <rFont val="Arial"/>
        <family val="2"/>
        <charset val="238"/>
      </rPr>
      <t>Robert Černe, univ. dipl. inž. el.</t>
    </r>
  </si>
  <si>
    <r>
      <t xml:space="preserve">Vodja projektiranja:                  </t>
    </r>
    <r>
      <rPr>
        <b/>
        <sz val="12"/>
        <rFont val="Arial"/>
        <family val="2"/>
        <charset val="238"/>
      </rPr>
      <t>Mojca Magajne, univ. dipl. inž. arh.</t>
    </r>
  </si>
  <si>
    <t>Kabel LiCY 2 x 0.5 + 4 x 0.22 mm2, dobava in polaganje na kabelske police, kanale in v cevi</t>
  </si>
  <si>
    <t>Kabel U/UTP cat.6, 4 x 2 x AWG24/1, dobava in polaganje na kabelske police, kanale in v cevi</t>
  </si>
  <si>
    <t xml:space="preserve">Napajalni kabel NYM-J 3 x 1.5 mm2, dobava in polaganje na kabelske police, kanale in v cevi </t>
  </si>
  <si>
    <t>Montaža in priklop strojne opreme na pripravljene inštalacije</t>
  </si>
  <si>
    <t>Vnos topologije, nastavitev naprav, urnikov, uporabnikov ter preizkus delovanja sistema kontrole pristopa</t>
  </si>
  <si>
    <t>Potni stroški</t>
  </si>
  <si>
    <t>PID</t>
  </si>
  <si>
    <t>C.1</t>
  </si>
  <si>
    <t>C.2</t>
  </si>
  <si>
    <t>SKUPAJ IZDELAVA PID</t>
  </si>
  <si>
    <t>Izdelava in predaja investitorju projektne dokumentacije PID, v štirih izvodih v mapah</t>
  </si>
  <si>
    <t>Izdelava in predaja investitorju projektne dokumentacije PID, v elektronski obliki na CD mediju, v predpisanih programskih paketih:
- tekstualni del s tehničnimi opisi: Adobe Acrobat in/ali Microsoft Word
- tabelarični del: Adobe Acrobat in/ali Microsoft Excel
- risbe in načrti v formatu DWG in PDF</t>
  </si>
  <si>
    <t>Preprogramiranje obstoječe centrale javljanja požara na katero so bili priključeni obstoječi javljalniki požara dialize v 1. nadstropju stare bolnice</t>
  </si>
  <si>
    <t>Vnašanje (animacija)  javljalnih točk (cca. 12 točk) in vmestitev v ustrezno logično strukturo sistema</t>
  </si>
  <si>
    <t>S1_DALI - Vgradna svetilka  dimenzije 597 x 597 mm. 
Svetlobni vir: min 5400 lm, 46W PCB LED moduli visoke svetilnosti, CRI 80, 50.000h L90 B10 pri 25 stopinj C, barvno odstopanje začetni MacAdam: 3, z barvno temperaturo 4000K,  
Optika: prizmatična optika mehke svetlobe (DPR), 
Ohišje: jeklena pločevina, prašno barvana. Napajalnik DALI regulacijski LED. 
IP zaščita: 65, IK zaščita: IK08, kot naprimer INTRA Alkon RV DPR 5400lm, 46W, 840 DALI, 597 x 597 mm, IP65, bela, artikel 11401116101 z veznim in pritrdilnim materialom oziroma ustrezna.                                      Nudimo:</t>
  </si>
  <si>
    <t>S5 - Vgradna svetilka  dimenzije 597 x 597 mm. 
Svetlobni vir: min 3800 lm, 27W PCB LED moduli visoke svetilnosti, CRI 80, 50.000h L90 B10 pri 25 stopinj C, barvno odstopanje začetni MacAdam: 2.5, z barvno temperaturo 4000K,  
Optika: prizmatična optika (PMMA), 
Ohišje: jeklena pločevina, prašno barvana. Napajalnik LED s fiksnim izhodom (FO). 
IP zaščita: IP20 in IP43 na izpostavljeni strani, IK zaščita: IK06, kot naprimer INTRA 106 MC PR 3800lm, 27W, 840 FO, 595 x 595 mm, IP43, bela, artikel 1157134A4101 z veznim in pritrdilnim materialom oziroma ustrezna.   Nudimo:</t>
  </si>
  <si>
    <t>S2 - Vgradna stropna svetilka z vidnim robom (RV), 2200lm, 18W, 350-700mA, 4000K, D154mm, IP44 bela/bela z napajalnikom 42W, 300-1050mA, 3-44V FO in napajalnikom 38W, 300-1050mA, 10-54V DALI, kot naprimer INTRA Nitor RV DPR 1150-2200lm, 9-18W, 350-700mA, 26V, 840, D154mm, IP44 bela/bela artikel 1481B0322011 z napajalnikom P42, 42W 300-1050mA, 3-44V FO artikel 702120196 in napajalnikom P38D, 38W, 300-1050mA, 10-54V DALI artikel 702120256 z veznim in pritrdilnim materialom oziroma ustrezna. 
Nudimo:</t>
  </si>
  <si>
    <t>S3.2 - Nadgradna  stenska svetilka (W),  dimenzije 565mm x 36mm. 
Svetlobni vir: min 1450lm 14W PCB LED moduli visoke svetilnosti, mid-power SMD LED, CRI 80, barvno odstopanje MacAdam 2, 50.000h L90 B10 pri 25 stopinj C. 
Optika: satiniran opalni difuzor (SOP), 
Ohišje: profil iz ekstrudiranega aluminija, prašno barvan, polikarbonatni končni brez vijakov. Napajalnik mora biti  integriran in visoko učinkoviti LED konverter (FO). 
IP zaščita: 44, IK zaščita: IK08, bela strukturna, kot naprimer INTRA Kalis 55W SOP, 1450lm, 14W, 840, L565mm FO, IP44 bela, artikel 173814191011 z veznim in pritrdilnim materialom oziroma ustrezna.       Nudimo:</t>
  </si>
  <si>
    <t>Dvojne podometne vtičnice z zaščitnim kontaktom, z antibakterijsko zaščito, komplet z dozo za p/o vgradnjo v opečne oz. betonske stene, rdeče</t>
  </si>
  <si>
    <t>A2.51</t>
  </si>
  <si>
    <t>Digitalni števec kot naprimer iEM3250, 5A, proizvajalec SCHNEIDER</t>
  </si>
  <si>
    <t>Tokovni transformator 80/5A, kot naprimer SCHNEIDER</t>
  </si>
  <si>
    <t>Varovalka, npr.  tip: 3NA3 63A /000, kot na primer: 3NA3822, proizvajalec SIEMENS ali ustrezna</t>
  </si>
  <si>
    <t>Svetilka LED 14W in končno stikalo</t>
  </si>
  <si>
    <t>Inštalacijski odklopnik, 3P, 400V, C10A, kot na primer: 5SL6310-7, proizvajalec SIEMENS</t>
  </si>
  <si>
    <t>Inštalacijski odklopnik, 3P, 400V, C35A, kot na primer: 5SL6335-7, proizvajalec SIEMENS</t>
  </si>
  <si>
    <t>Varovalka, npr.  tip: 3NA3 80A /000, kot na primer: 3NA3822, proizvajalec SIEMENS ali ustrezna</t>
  </si>
  <si>
    <t>Tokovni transformator 100/5A, kot naprimer SCHNEIDER</t>
  </si>
  <si>
    <t>Inštalacijski odklopnik, 3P, 400V, C6A, kot na primer: 5SL6306-7, proizvajalec SIEMENS</t>
  </si>
  <si>
    <t>Inštalacijski odklopnik, 1P, 230V, C20A, kot na primer: 5SL6120-7, proizvajalec SIEMENS</t>
  </si>
  <si>
    <t>Krmilnik DALI kot naprimer INTRA DALIeco kontroler oziroma ustrezen - samo ugradnja v ta razdelilnik</t>
  </si>
  <si>
    <t>SKUPAJ ELEKTRIČNI RAZDELILNIKI</t>
  </si>
  <si>
    <t>Signalni vodniki npr. J-Y(St)Y 1 x 2 x 0.8 mm2, Cu</t>
  </si>
  <si>
    <t xml:space="preserve">Signalni vodniki npr. J-Y(St)Y 2 x 2 x 0.8 mm2, Cu </t>
  </si>
  <si>
    <t>NYY-J 2 × 1,5 mm2, Cu, 0,6/1kV</t>
  </si>
  <si>
    <t>NYY-J 3 × 1,5 mm2, Cu, 0,6/1kV</t>
  </si>
  <si>
    <t>NYY-J 3 × 2,5 mm2, Cu, 0,6/1kV</t>
  </si>
  <si>
    <t>NYY-J 3 × 4 mm2, Cu, 0,6/1kV</t>
  </si>
  <si>
    <t>NYY-J 5 × 1,5 mm2, Cu, 0,6/1kV</t>
  </si>
  <si>
    <t>NYY-J 5 × 2,5 mm2, Cu, 0,6/1kV</t>
  </si>
  <si>
    <t>NYY-J 5 × 10 mm2, Cu, 0,6/1kV</t>
  </si>
  <si>
    <t>A2.52</t>
  </si>
  <si>
    <t>B1 Bolnišnični kanal SLEPI modul  
Dimenzije: dolžina 1080 mm, širina 190 mm, višina 120 mm, 
Ohišje: profil iz ekstrudiranega aluminija, prašno barvan, 
Ohišje: profil iz ekstrudiranega aluminija, prašno barvan. Prazno ohišje za zapolnjevanje linij. 
kot naprimer INTRA Medis Care 1080 x 190 x 120 SD B1 ali ustrezen</t>
  </si>
  <si>
    <t>B2 Bolnišnični kanal SLEPI modul  
Dimenzije: dolžina 500 mm, širina 190 mm, višina 120 mm, 
Ohišje: profil iz ekstrudiranega aluminija, prašno barvan, 
Ohišje: profil iz ekstrudiranega aluminija, prašno barvan. Prazno ohišje za zapolnjevanje linij. 
kot naprimer INTRA Medis Care 500 x 190 x 120 SD B2 ali ustrezen</t>
  </si>
  <si>
    <t>B3 Bolnišnični kanal SLEPI modul  
Dimenzije: dolžina 400 mm, širina 190 mm, višina 120 mm, 
Ohišje: profil iz ekstrudiranega aluminija, prašno barvan, 
Ohišje: profil iz ekstrudiranega aluminija, prašno barvan. Prazno ohišje za zapolnjevanje linij. 
kot naprimer INTRA Medis Care 400 x 190 x 120 SD B3 ali ustrezen</t>
  </si>
  <si>
    <t>B4 Bolnišnični kanal SLEPI modul  
Dimenzije: dolžina 260 mm, širina 190 mm, višina 120 mm, 
Ohišje: profil iz ekstrudiranega aluminija, prašno barvan, 
Ohišje: profil iz ekstrudiranega aluminija, prašno barvan. Prazno ohišje za zapolnjevanje linij. 
kot naprimer INTRA Medis Care 260 x 190 x 120 SD B4 ali ustrezen</t>
  </si>
  <si>
    <t>B5 Bolnišnični kanal SLEPI modul  
Dimenzije: dolžina 200 mm, širina 190 mm, višina 120 mm, 
Ohišje: profil iz ekstrudiranega aluminija, prašno barvan, 
Ohišje: profil iz ekstrudiranega aluminija, prašno barvan. Prazno ohišje za zapolnjevanje linij. 
kot naprimer INTRA Medis Care 200 x 190 x 120 SD B5 ali ustrezen</t>
  </si>
  <si>
    <t>A2.53</t>
  </si>
  <si>
    <t>A2.54</t>
  </si>
  <si>
    <t>A2.55</t>
  </si>
  <si>
    <t>A2.56</t>
  </si>
  <si>
    <t>A2.57</t>
  </si>
  <si>
    <t>A2.58</t>
  </si>
  <si>
    <t xml:space="preserve">Krmilni sistem DALI z 1 x izhodom 64 adress, kateri mogoča upravljanje svetilk na prenastavljen urnik in tipko (preprogramiran nočni in dnevni nivo osvetlitve). Tipka omogoča vklop svetilk na 100% ob urgenci. Kot naprimer OSRAM DALIeco kontroler oziroma ustrezen. </t>
  </si>
  <si>
    <t>NHXMH-J FE180/E60 3 × 1,5 mm2, Cu, 0,6/1kV</t>
  </si>
  <si>
    <t>NHXMH-J FE180/E60 3 × 2,5 mm2, Cu, 0,6/1kV</t>
  </si>
  <si>
    <t>rdeča črta po diagonali vrat, kjer so nameščeni elementi agregatskega napajanja</t>
  </si>
  <si>
    <t>Komunikacijski terminal z šestimi mebranskimi tipkami in prikazovalnim displejem. Tipka klic, klic zdravnika, posredovanje klica + tri tipke za prisotnot zelena, modra in rumena. Govorna komunikacija, skladno z VDE0834 (kot na primer VISOCALL SCHRACK SECONET) KMT</t>
  </si>
  <si>
    <t>Vtičnica enomodulna za RJ 45 SM-S</t>
  </si>
  <si>
    <t>Napajalni kabel NHXMH-J FE180/E60 4 × 50 mm2 + 1 x 25 mm2, Cu, 0,6/1kV za agregatski del</t>
  </si>
  <si>
    <t>A2.59</t>
  </si>
  <si>
    <t>Nadgradna stropna svetilka (CS), dimenzij dolžina 1416 mm, širina 100 mm, višina 88 mm. Svetlobni vir: min. 2900lm 24W PCB LED moduli visoke svetilnosti, mid-power SMD LED, CRI 80, barvno odstopanje MacAdam 2, 50.000h L90 B10 pri 25 stopinj C. Optika: saten opalni difuzor (SOP). Ohišje: profil iz ekstrudiranega aluminija, prašno barvan, končni pokrovi iz polikarbonata brez vijakov. Napajalnik mora biti integriran in visoko učinkoviti LED konverter (FO). IP zaščita: 40, IK zaščita: 08, bela strukturna, kot naprimer INTRA Sword C/S SOP 2900lm, 24W, 840 L1416mm FO, IP40 bela artikel 17121461041 z veznim in pritrdilnim materialom oziroma ustrezna ter priklop svetilk na obstoječe napajalne kable. Svetilke se namestijo na hodniku pri dvigalu. 
Nudimo:</t>
  </si>
  <si>
    <t>Odstranitev obstoječih svetilk splošne razsvetljave na hodniku pred dvigalom ter odklop svetilk</t>
  </si>
  <si>
    <t>EM04 nadometna LED varnostna svetilka. Ohišje izdelano iz belega polikarbonata. Dimenzije 270 x 119 x 49mm. Svetilka z priborom primerna za stensko, stropno in vgradno montažo. Stopnja zaščite svetilke IP42 v skladu z EN 60598 standardom (z ustreznimi deli). Svetilka zasnovana za delovanje na 220-240 VAC, 50/60Hz. Vgrajena NiCd baterija 0.8Ah, 3,6V. Primerna za delovne temperature od +5°C do +30°C. Vir svetlobe LED traka, učinkovit svetlobni tok 100lm. Povezava s sistemom za centraliziran nadzor CGLine+. Svetilka je primerna za varnostno razsvetljavo, osvetlitev evakuacijskih poti ali kot piktogramska svetilka (vidljivost 20m). Avtonomija svetilke 3 ure. 
Kot naprimer oziroma enakovredna: EATON SafeLite SL20 SL2-42D3D-CGL</t>
  </si>
  <si>
    <t>Set piktogramskih nalepk GOR, DOL, LEVO, DESNO skladnih z ISO7010, razpoznavnosti 20m.
Kot naprimer oziroma enakovredno: EATON SafeLite SL24A</t>
  </si>
  <si>
    <t>A4.15</t>
  </si>
  <si>
    <t>A4.16</t>
  </si>
  <si>
    <t>POPIS DEL IN MATERIALA S PROJEKTANTSKO OCENO INVESTICIJE</t>
  </si>
  <si>
    <t>ZA 1. FAZO (1. NADSTROPJE IN 2.4 STOPNIŠČE 2. NADSTROPJE)</t>
  </si>
  <si>
    <t>Brezkontaktna tipka drsnih vrat, kot naprimer ČETRTA POT ali enakovredna</t>
  </si>
  <si>
    <t>B4.16</t>
  </si>
  <si>
    <t>S3.5 - Nadgradna  stenska svetilka (W),  dimenzije 2059mm x 36mm. 
Svetlobni vir: min 3800 + 3900lm 67W PCB LED moduli visoke svetilnosti, mid-power SMD LED, CRI 80, barvno odstopanje MacAdam 2, 50.000h L90 B10 pri 25 stopinj C. 
Optika: satiniran opalni difuzor (SOP), 
Ohišje: profil iz ekstrudiranega aluminija, prašno barvan, polikarbonatni končni brez vijakov. Napajalnik mora biti  integriran in visoko učinkoviti LED konverter (FO). 
IP zaščita: 40, IK zaščita: IK08, bela strukturna, kot naprimer INTRA Kalis 65W WDI SOP, 3800 + 3900lm, 67W, 840, L2059mm FO, IP40 bela, artikel 1729141610K01 z veznim in pritrdilnim materialom oziroma ustrezna.       Nudimo:</t>
  </si>
  <si>
    <t>M1L Bolnišnični kanal kompaktnih dimenzij dolžina 1900 mm, širina 190 mm, višina 120 mm  
S svetlobnim virom  PCB LED moduli visoke svetilnosti, 4000K, mid-power SMD LED, CRI &gt; 90, barvno odstopanje MacAdam 3, 50.000h L80 B10, moči : INDIREKT-min. 5800lm 46W DALI, prižiganje in dimanje s tipko izven medicinskega kanala; DIREKT-min. 3100lm 24W DALI, prižiganje in dimanje s tipko na kanalu; Optika: satiniran opalni polikarbonatni difuzor (SOP); Ohišje: profil iz ekstrudiranega aluminija, prašno barvan. Integrirani visoko učinkoviti LED napajalnik, tovarniško izdelana komplet notranja vezava po scenariju upravljanja; Vgrajena oprema: 2 x difuzor SOP, 2 x 2 vtičnici beli priključeni na mrežno in 4 x 2 vtičnici rdeči priključeni na agregatsko napajanje, 2 × IT dvojno vtičnico RJ45 cat 6, 1 x EQ vtičnica za izenačitev potenciala, priprava za montažo 2 x priključkov medicinskih plinov glede na tip/proizvajalca v primeru, da se priključek medicinskih plinov izvede v tem kanalu po odločitvi investitorja, kot naprimer INTRA Medis Care 1900 x 190 x 120 DS M1 LEVA ali ustrezen</t>
  </si>
  <si>
    <t>M1R Bolnišnični kanal kompaktnih dimenzij dolžina 1900 mm, širina 190 mm, višina 120 mm  
S svetlobnim virom  PCB LED moduli visoke svetilnosti, 4000K, mid-power SMD LED, CRI &gt; 90, barvno odstopanje MacAdam 3, 50.000h L80 B10, moči : INDIREKT-min. 5800lm 46W DALI, prižiganje in dimanje s tipko izven medicinskega kanala; DIREKT-min. 3100lm 24W DALI, prižiganje in dimanje s tipko na kanalu; Optika: satiniran opalni polikarbonatni difuzor (SOP); Ohišje: profil iz ekstrudiranega aluminija, prašno barvan. Integrirani visoko učinkoviti LED napajalnik, tovarniško izdelana komplet notranja vezava po scenariju upravljanja; Vgrajena oprema: 2 x difuzor SOP, 2 x 2 vtičnici beli priključeni na mrežno in 4 x 2 vtičnici rdeči priključeni na agregatsko napajanje, 2 × IT dvojno vtičnico RJ45 cat 6, 1 x EQ vtičnica za izenačitev potenciala, priprava za montažo 2 x priključkov medicinskih plinov glede na tip/proizvajalca v primeru da se priključek medicinskih plinov izvede v tem kanalu po odločitvi investitorja, kot naprimer INTRA Medis Care 1900 x 190 x 120 DS M1 DESNA ali ustrezen</t>
  </si>
  <si>
    <t>M2L Bolnišnični kanal kompaktnih dimenzij dolžina 1900 mm, širina 190 mm, višina 120 mm  
S svetlobnim virom  PCB LED moduli visoke svetilnosti, 4000K, mid-power SMD LED, CRI &gt; 90, barvno odstopanje MacAdam 3, 50.000h L80 B10, moči : INDIREKT-min. 5800lm 46W DALI, prižiganje in dimanje s tipko izven medicinskega kanala; DIREKT-min. 3100lm 24W DALI, prižiganje in dimanje s tipko na kanalu; Optika: satiniran opalni polikarbonatni difuzor (SOP); Ohišje: profil iz ekstrudiranega aluminija, prašno barvan. Integrirani visoko učinkoviti LED napajalnik, tovarniško izdelana komplet notranja vezava po scenariju upravljanja; Vgrajena oprema: 2 x difuzor SOP, 2 x 2 vtičnici beli priključeni na mrežno in 4 x 2 vtičnici rdeči priključeni na agregatsko napajanje, 2 × IT dvojno vtičnico RJ45 cat 6, 1 x EQ vtičnica za izenačitev potenciala, priprava za montažo 2 x priključkov medicinskih plinov glede na tip/proizvajalca v primeru, da se priključek medicinskih plinov izvede v tem kanalu po odločitvi investitorja, kot naprimer INTRA Medis Care 1900 x 190 x 120 DS M2 LEVA ali ustrezen</t>
  </si>
  <si>
    <t>M2R Bolnišnični kanal kompaktnih dimenzij dolžina 1900 mm, širina 190 mm, višina 120 mm  
S svetlobnim virom  PCB LED moduli visoke svetilnosti, 4000K, mid-power SMD LED, CRI &gt; 90, barvno odstopanje MacAdam 3, 50.000h L80 B10, moči : INDIREKT-min. 5800lm 46W DALI, prižiganje in dimanje s tipko izven medicinskega kanala; DIREKT-min. 3100lm 24W DALI, prižiganje in dimanje s tipko na kanalu; Optika: satiniran opalni polikarbonatni difuzor (SOP); Ohišje: profil iz ekstrudiranega aluminija, prašno barvan. Integrirani visoko učinkoviti LED napajalnik, tovarniško izdelana komplet notranja vezava po scenariju upravljanja; Vgrajena oprema: 2 x difuzor SOP, 2 x 2 vtičnici beli priključeni na mrežno in 4 x 2 vtičnici rdeči priključeni na agregatsko napajanje, 2 × IT dvojno vtičnico RJ45 cat 6, 1 x EQ vtičnica za izenačitev potenciala, priprava za montažo 2 x priključkov medicinskih plinov glede na tip/proizvajalca v primeru, da se priključek medicinskih plinov izvede v tem kanalu po odločitvi investitorja, kot naprimer INTRA Medis Care 1900 x 190 x 120 DS M2 DESNA ali ustrezen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</si>
</sst>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#,##0.00\ _€"/>
    <numFmt numFmtId="165" formatCode="_-* #,##0.00\ _S_I_T_-;\-* #,##0.00\ _S_I_T_-;_-* \-??\ _S_I_T_-;_-@_-"/>
    <numFmt numFmtId="166" formatCode="d\.mmm"/>
    <numFmt numFmtId="167" formatCode="0.0%"/>
    <numFmt numFmtId="168" formatCode="_-* #,##0.00&quot; SIT&quot;_-;\-* #,##0.00&quot; SIT&quot;_-;_-* \-??&quot; SIT&quot;_-;_-@_-"/>
    <numFmt numFmtId="169" formatCode="_ [$€]\ * #,##0.00_ ;_ [$€]\ * \-#,##0.00_ ;_ [$€]\ * &quot;-&quot;??_ ;_ @_ "/>
    <numFmt numFmtId="170" formatCode="#,##0.00\ &quot;€&quot;"/>
    <numFmt numFmtId="171" formatCode="_-* #,##0.00\ _S_I_T_-;\-* #,##0.00\ _S_I_T_-;_-* &quot;-&quot;??\ _S_I_T_-;_-@_-"/>
    <numFmt numFmtId="172" formatCode="_-* #,##0.00\ &quot;SIT&quot;_-;\-* #,##0.00\ &quot;SIT&quot;_-;_-* &quot;-&quot;??\ &quot;SIT&quot;_-;_-@_-"/>
    <numFmt numFmtId="173" formatCode="\$#,##0\ ;\(\$#,##0\)"/>
    <numFmt numFmtId="174" formatCode="_-&quot;€&quot;\ * #,##0.00_-;\-&quot;€&quot;\ * #,##0.00_-;_-&quot;€&quot;\ * &quot;-&quot;??_-;_-@_-"/>
  </numFmts>
  <fonts count="6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Narrow"/>
      <family val="2"/>
      <charset val="238"/>
    </font>
    <font>
      <u/>
      <sz val="10"/>
      <color rgb="FF0000FF"/>
      <name val="Arial CE"/>
      <charset val="238"/>
    </font>
    <font>
      <sz val="10"/>
      <name val="Arial CE"/>
      <charset val="238"/>
    </font>
    <font>
      <sz val="11"/>
      <name val="AvantGarde Bk BT"/>
      <family val="2"/>
    </font>
    <font>
      <sz val="11"/>
      <color indexed="8"/>
      <name val="Calibri"/>
      <family val="2"/>
      <charset val="238"/>
    </font>
    <font>
      <sz val="9"/>
      <name val="Futura Prins"/>
    </font>
    <font>
      <sz val="10"/>
      <name val="Arial CE"/>
      <family val="2"/>
      <charset val="238"/>
    </font>
    <font>
      <sz val="11"/>
      <color theme="1"/>
      <name val="Myriad Pro"/>
      <family val="2"/>
      <charset val="238"/>
    </font>
    <font>
      <sz val="8"/>
      <name val="Arial CE"/>
      <family val="2"/>
      <charset val="238"/>
    </font>
    <font>
      <sz val="10"/>
      <name val="Helv"/>
      <charset val="204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color indexed="8"/>
      <name val="Arial CE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8"/>
      <color indexed="24"/>
      <name val="Helvetica"/>
      <family val="2"/>
    </font>
    <font>
      <b/>
      <sz val="12"/>
      <color indexed="24"/>
      <name val="Helvetica"/>
      <family val="2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0"/>
      <name val="Times New Roman"/>
      <family val="1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0"/>
      <name val="Arial"/>
      <family val="2"/>
      <charset val="238"/>
    </font>
    <font>
      <u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 CE"/>
      <charset val="238"/>
    </font>
    <font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 Narrow"/>
      <family val="2"/>
      <charset val="238"/>
    </font>
    <font>
      <sz val="9"/>
      <name val="Arial CE"/>
      <charset val="238"/>
    </font>
    <font>
      <b/>
      <sz val="9"/>
      <name val="Arial Narrow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85FF8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63">
    <xf numFmtId="0" fontId="0" fillId="0" borderId="0"/>
    <xf numFmtId="165" fontId="12" fillId="0" borderId="0" applyBorder="0" applyProtection="0"/>
    <xf numFmtId="0" fontId="11" fillId="0" borderId="0" applyBorder="0" applyProtection="0"/>
    <xf numFmtId="0" fontId="3" fillId="2" borderId="0" applyBorder="0" applyProtection="0">
      <alignment horizontal="left" vertical="top"/>
    </xf>
    <xf numFmtId="0" fontId="13" fillId="3" borderId="0" applyAlignment="0">
      <alignment horizontal="justify" vertical="top" wrapText="1"/>
    </xf>
    <xf numFmtId="0" fontId="14" fillId="0" borderId="0"/>
    <xf numFmtId="0" fontId="2" fillId="0" borderId="0"/>
    <xf numFmtId="167" fontId="2" fillId="0" borderId="0"/>
    <xf numFmtId="0" fontId="2" fillId="0" borderId="0"/>
    <xf numFmtId="0" fontId="15" fillId="0" borderId="3">
      <alignment vertical="top" wrapText="1"/>
    </xf>
    <xf numFmtId="0" fontId="16" fillId="0" borderId="0"/>
    <xf numFmtId="9" fontId="16" fillId="0" borderId="0" applyFill="0" applyBorder="0" applyAlignment="0" applyProtection="0"/>
    <xf numFmtId="168" fontId="16" fillId="0" borderId="0" applyFill="0" applyBorder="0" applyAlignment="0" applyProtection="0"/>
    <xf numFmtId="169" fontId="7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2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1" fillId="0" borderId="0"/>
    <xf numFmtId="0" fontId="14" fillId="0" borderId="0"/>
    <xf numFmtId="0" fontId="2" fillId="0" borderId="0"/>
    <xf numFmtId="164" fontId="12" fillId="0" borderId="0" applyFont="0" applyFill="0" applyBorder="0" applyAlignment="0" applyProtection="0"/>
    <xf numFmtId="170" fontId="12" fillId="0" borderId="0" applyBorder="0" applyProtection="0"/>
    <xf numFmtId="0" fontId="19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4" fillId="27" borderId="0" applyNumberFormat="0" applyBorder="0" applyAlignment="0" applyProtection="0"/>
    <xf numFmtId="0" fontId="14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1" fillId="5" borderId="0" applyNumberFormat="0" applyBorder="0" applyAlignment="0" applyProtection="0"/>
    <xf numFmtId="0" fontId="22" fillId="30" borderId="5" applyNumberFormat="0" applyAlignment="0" applyProtection="0"/>
    <xf numFmtId="0" fontId="23" fillId="31" borderId="6" applyNumberFormat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3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24" fillId="0" borderId="0" applyFont="0" applyFill="0" applyBorder="0" applyAlignment="0" applyProtection="0"/>
    <xf numFmtId="0" fontId="27" fillId="6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1" fillId="9" borderId="5" applyNumberFormat="0" applyAlignment="0" applyProtection="0"/>
    <xf numFmtId="3" fontId="32" fillId="0" borderId="0"/>
    <xf numFmtId="0" fontId="33" fillId="0" borderId="8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167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34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36" borderId="9" applyNumberFormat="0" applyFont="0" applyAlignment="0" applyProtection="0"/>
    <xf numFmtId="0" fontId="36" fillId="30" borderId="10" applyNumberFormat="0" applyAlignment="0" applyProtection="0"/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" fillId="2" borderId="0" applyBorder="0" applyProtection="0">
      <alignment horizontal="left" vertical="top"/>
    </xf>
    <xf numFmtId="0" fontId="37" fillId="0" borderId="0" applyNumberFormat="0" applyFill="0" applyBorder="0" applyAlignment="0" applyProtection="0"/>
    <xf numFmtId="0" fontId="16" fillId="0" borderId="0"/>
    <xf numFmtId="0" fontId="38" fillId="0" borderId="0" applyNumberFormat="0" applyFill="0" applyBorder="0" applyAlignment="0" applyProtection="0"/>
    <xf numFmtId="0" fontId="24" fillId="0" borderId="11" applyNumberFormat="0" applyFont="0" applyFill="0" applyAlignment="0" applyProtection="0"/>
    <xf numFmtId="171" fontId="1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5" fillId="0" borderId="14" applyNumberFormat="0" applyFill="0" applyAlignment="0" applyProtection="0"/>
    <xf numFmtId="0" fontId="31" fillId="9" borderId="5" applyNumberFormat="0" applyAlignment="0" applyProtection="0"/>
    <xf numFmtId="0" fontId="16" fillId="0" borderId="0"/>
    <xf numFmtId="0" fontId="21" fillId="5" borderId="0" applyNumberFormat="0" applyBorder="0" applyAlignment="0" applyProtection="0"/>
    <xf numFmtId="0" fontId="22" fillId="30" borderId="5" applyNumberFormat="0" applyAlignment="0" applyProtection="0"/>
    <xf numFmtId="0" fontId="23" fillId="31" borderId="6" applyNumberFormat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7" borderId="0" applyNumberFormat="0" applyBorder="0" applyAlignment="0" applyProtection="0"/>
    <xf numFmtId="0" fontId="2" fillId="0" borderId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36" fillId="30" borderId="10" applyNumberFormat="0" applyAlignment="0" applyProtection="0"/>
    <xf numFmtId="0" fontId="30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40" fillId="0" borderId="13" applyNumberFormat="0" applyFill="0" applyAlignment="0" applyProtection="0"/>
    <xf numFmtId="0" fontId="41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6" fillId="30" borderId="10" applyNumberFormat="0" applyAlignment="0" applyProtection="0"/>
    <xf numFmtId="0" fontId="40" fillId="0" borderId="13" applyNumberFormat="0" applyFill="0" applyAlignment="0" applyProtection="0"/>
    <xf numFmtId="0" fontId="41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6" fillId="30" borderId="10" applyNumberFormat="0" applyAlignment="0" applyProtection="0"/>
    <xf numFmtId="0" fontId="40" fillId="0" borderId="13" applyNumberFormat="0" applyFill="0" applyAlignment="0" applyProtection="0"/>
    <xf numFmtId="0" fontId="41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1" fillId="0" borderId="12" applyNumberFormat="0" applyFill="0" applyAlignment="0" applyProtection="0"/>
    <xf numFmtId="0" fontId="2" fillId="0" borderId="0"/>
    <xf numFmtId="0" fontId="12" fillId="36" borderId="9" applyNumberFormat="0" applyFont="0" applyAlignment="0" applyProtection="0"/>
    <xf numFmtId="0" fontId="3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6" fillId="0" borderId="0" applyNumberFormat="0" applyFill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6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33" fillId="0" borderId="8" applyNumberFormat="0" applyFill="0" applyAlignment="0" applyProtection="0"/>
    <xf numFmtId="0" fontId="2" fillId="0" borderId="0"/>
    <xf numFmtId="0" fontId="16" fillId="0" borderId="0"/>
    <xf numFmtId="0" fontId="30" fillId="0" borderId="7" applyNumberFormat="0" applyFill="0" applyAlignment="0" applyProtection="0"/>
    <xf numFmtId="0" fontId="12" fillId="0" borderId="0"/>
    <xf numFmtId="0" fontId="14" fillId="0" borderId="0"/>
    <xf numFmtId="0" fontId="2" fillId="0" borderId="0"/>
    <xf numFmtId="0" fontId="31" fillId="9" borderId="5" applyNumberFormat="0" applyAlignment="0" applyProtection="0"/>
    <xf numFmtId="0" fontId="16" fillId="0" borderId="0"/>
    <xf numFmtId="0" fontId="14" fillId="10" borderId="0" applyNumberFormat="0" applyBorder="0" applyAlignment="0" applyProtection="0"/>
    <xf numFmtId="0" fontId="2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2" fillId="0" borderId="0"/>
    <xf numFmtId="0" fontId="2" fillId="0" borderId="0"/>
    <xf numFmtId="0" fontId="20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24" borderId="0" applyNumberFormat="0" applyBorder="0" applyAlignment="0" applyProtection="0"/>
    <xf numFmtId="0" fontId="2" fillId="0" borderId="0"/>
    <xf numFmtId="0" fontId="2" fillId="0" borderId="0"/>
    <xf numFmtId="0" fontId="39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6" borderId="0" applyNumberFormat="0" applyBorder="0" applyAlignment="0" applyProtection="0"/>
    <xf numFmtId="0" fontId="2" fillId="0" borderId="0"/>
    <xf numFmtId="0" fontId="2" fillId="0" borderId="0"/>
    <xf numFmtId="0" fontId="20" fillId="15" borderId="0" applyNumberFormat="0" applyBorder="0" applyAlignment="0" applyProtection="0"/>
    <xf numFmtId="0" fontId="20" fillId="26" borderId="0" applyNumberFormat="0" applyBorder="0" applyAlignment="0" applyProtection="0"/>
    <xf numFmtId="0" fontId="20" fillId="24" borderId="0" applyNumberFormat="0" applyBorder="0" applyAlignment="0" applyProtection="0"/>
    <xf numFmtId="0" fontId="12" fillId="0" borderId="0"/>
    <xf numFmtId="0" fontId="12" fillId="0" borderId="0"/>
    <xf numFmtId="0" fontId="12" fillId="36" borderId="9" applyNumberFormat="0" applyFont="0" applyAlignment="0" applyProtection="0"/>
    <xf numFmtId="0" fontId="2" fillId="0" borderId="0"/>
    <xf numFmtId="0" fontId="14" fillId="12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36" fillId="30" borderId="10" applyNumberFormat="0" applyAlignment="0" applyProtection="0"/>
    <xf numFmtId="0" fontId="14" fillId="13" borderId="0" applyNumberFormat="0" applyBorder="0" applyAlignment="0" applyProtection="0"/>
    <xf numFmtId="0" fontId="14" fillId="9" borderId="0" applyNumberFormat="0" applyBorder="0" applyAlignment="0" applyProtection="0"/>
    <xf numFmtId="0" fontId="2" fillId="0" borderId="0"/>
    <xf numFmtId="0" fontId="14" fillId="7" borderId="0" applyNumberFormat="0" applyBorder="0" applyAlignment="0" applyProtection="0"/>
    <xf numFmtId="0" fontId="40" fillId="0" borderId="13" applyNumberFormat="0" applyFill="0" applyAlignment="0" applyProtection="0"/>
    <xf numFmtId="0" fontId="27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8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5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6" fillId="0" borderId="0"/>
    <xf numFmtId="0" fontId="31" fillId="9" borderId="5" applyNumberFormat="0" applyAlignment="0" applyProtection="0"/>
    <xf numFmtId="165" fontId="12" fillId="0" borderId="0" applyBorder="0" applyProtection="0"/>
    <xf numFmtId="0" fontId="21" fillId="5" borderId="0" applyNumberFormat="0" applyBorder="0" applyAlignment="0" applyProtection="0"/>
    <xf numFmtId="0" fontId="25" fillId="0" borderId="14" applyNumberFormat="0" applyFill="0" applyAlignment="0" applyProtection="0"/>
    <xf numFmtId="0" fontId="23" fillId="31" borderId="6" applyNumberFormat="0" applyAlignment="0" applyProtection="0"/>
    <xf numFmtId="0" fontId="2" fillId="0" borderId="0"/>
    <xf numFmtId="0" fontId="20" fillId="29" borderId="0" applyNumberFormat="0" applyBorder="0" applyAlignment="0" applyProtection="0"/>
    <xf numFmtId="171" fontId="12" fillId="0" borderId="0" applyFont="0" applyFill="0" applyBorder="0" applyAlignment="0" applyProtection="0"/>
    <xf numFmtId="0" fontId="20" fillId="29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38" fillId="0" borderId="0" applyNumberFormat="0" applyFill="0" applyBorder="0" applyAlignment="0" applyProtection="0"/>
    <xf numFmtId="0" fontId="2" fillId="0" borderId="0"/>
    <xf numFmtId="0" fontId="14" fillId="10" borderId="0" applyNumberFormat="0" applyBorder="0" applyAlignment="0" applyProtection="0"/>
    <xf numFmtId="0" fontId="12" fillId="0" borderId="0"/>
    <xf numFmtId="0" fontId="14" fillId="12" borderId="0" applyNumberFormat="0" applyBorder="0" applyAlignment="0" applyProtection="0"/>
    <xf numFmtId="0" fontId="16" fillId="0" borderId="0"/>
    <xf numFmtId="0" fontId="30" fillId="0" borderId="7" applyNumberFormat="0" applyFill="0" applyAlignment="0" applyProtection="0"/>
    <xf numFmtId="171" fontId="12" fillId="0" borderId="0" applyFont="0" applyFill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5" fillId="0" borderId="14" applyNumberFormat="0" applyFill="0" applyAlignment="0" applyProtection="0"/>
    <xf numFmtId="0" fontId="21" fillId="5" borderId="0" applyNumberFormat="0" applyBorder="0" applyAlignment="0" applyProtection="0"/>
    <xf numFmtId="165" fontId="12" fillId="0" borderId="0" applyBorder="0" applyProtection="0"/>
    <xf numFmtId="0" fontId="16" fillId="0" borderId="0"/>
    <xf numFmtId="0" fontId="23" fillId="31" borderId="6" applyNumberFormat="0" applyAlignment="0" applyProtection="0"/>
    <xf numFmtId="0" fontId="30" fillId="0" borderId="7" applyNumberFormat="0" applyFill="0" applyAlignment="0" applyProtection="0"/>
    <xf numFmtId="0" fontId="14" fillId="10" borderId="0" applyNumberFormat="0" applyBorder="0" applyAlignment="0" applyProtection="0"/>
    <xf numFmtId="0" fontId="33" fillId="0" borderId="8" applyNumberFormat="0" applyFill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20" fillId="12" borderId="0" applyNumberFormat="0" applyBorder="0" applyAlignment="0" applyProtection="0"/>
    <xf numFmtId="0" fontId="36" fillId="30" borderId="10" applyNumberFormat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20" fillId="16" borderId="0" applyNumberFormat="0" applyBorder="0" applyAlignment="0" applyProtection="0"/>
    <xf numFmtId="0" fontId="20" fillId="15" borderId="0" applyNumberFormat="0" applyBorder="0" applyAlignment="0" applyProtection="0"/>
    <xf numFmtId="0" fontId="20" fillId="26" borderId="0" applyNumberFormat="0" applyBorder="0" applyAlignment="0" applyProtection="0"/>
    <xf numFmtId="0" fontId="20" fillId="24" borderId="0" applyNumberFormat="0" applyBorder="0" applyAlignment="0" applyProtection="0"/>
    <xf numFmtId="0" fontId="20" fillId="20" borderId="0" applyNumberFormat="0" applyBorder="0" applyAlignment="0" applyProtection="0"/>
    <xf numFmtId="0" fontId="2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2" fillId="36" borderId="9" applyNumberFormat="0" applyFont="0" applyAlignment="0" applyProtection="0"/>
    <xf numFmtId="0" fontId="34" fillId="35" borderId="0" applyNumberFormat="0" applyBorder="0" applyAlignment="0" applyProtection="0"/>
    <xf numFmtId="0" fontId="30" fillId="0" borderId="0" applyNumberFormat="0" applyFill="0" applyBorder="0" applyAlignment="0" applyProtection="0"/>
    <xf numFmtId="0" fontId="30" fillId="0" borderId="7" applyNumberFormat="0" applyFill="0" applyAlignment="0" applyProtection="0"/>
    <xf numFmtId="0" fontId="41" fillId="0" borderId="12" applyNumberFormat="0" applyFill="0" applyAlignment="0" applyProtection="0"/>
    <xf numFmtId="0" fontId="40" fillId="0" borderId="13" applyNumberFormat="0" applyFill="0" applyAlignment="0" applyProtection="0"/>
    <xf numFmtId="0" fontId="38" fillId="0" borderId="0" applyNumberFormat="0" applyFill="0" applyBorder="0" applyAlignment="0" applyProtection="0"/>
    <xf numFmtId="171" fontId="12" fillId="0" borderId="0" applyFont="0" applyFill="0" applyBorder="0" applyAlignment="0" applyProtection="0"/>
    <xf numFmtId="0" fontId="14" fillId="12" borderId="0" applyNumberFormat="0" applyBorder="0" applyAlignment="0" applyProtection="0"/>
    <xf numFmtId="0" fontId="36" fillId="30" borderId="10" applyNumberFormat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4" fillId="7" borderId="0" applyNumberFormat="0" applyBorder="0" applyAlignment="0" applyProtection="0"/>
    <xf numFmtId="0" fontId="20" fillId="15" borderId="0" applyNumberFormat="0" applyBorder="0" applyAlignment="0" applyProtection="0"/>
    <xf numFmtId="171" fontId="12" fillId="0" borderId="0" applyFont="0" applyFill="0" applyBorder="0" applyAlignment="0" applyProtection="0"/>
    <xf numFmtId="0" fontId="12" fillId="0" borderId="0"/>
    <xf numFmtId="0" fontId="39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2" fillId="0" borderId="0"/>
    <xf numFmtId="0" fontId="27" fillId="6" borderId="0" applyNumberFormat="0" applyBorder="0" applyAlignment="0" applyProtection="0"/>
    <xf numFmtId="0" fontId="14" fillId="7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5" fillId="0" borderId="14" applyNumberFormat="0" applyFill="0" applyAlignment="0" applyProtection="0"/>
    <xf numFmtId="0" fontId="12" fillId="0" borderId="0"/>
    <xf numFmtId="0" fontId="38" fillId="0" borderId="0" applyNumberFormat="0" applyFill="0" applyBorder="0" applyAlignment="0" applyProtection="0"/>
    <xf numFmtId="0" fontId="30" fillId="0" borderId="7" applyNumberFormat="0" applyFill="0" applyAlignment="0" applyProtection="0"/>
    <xf numFmtId="0" fontId="38" fillId="0" borderId="0" applyNumberFormat="0" applyFill="0" applyBorder="0" applyAlignment="0" applyProtection="0"/>
    <xf numFmtId="0" fontId="23" fillId="31" borderId="6" applyNumberFormat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7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2" fillId="0" borderId="0"/>
    <xf numFmtId="0" fontId="21" fillId="5" borderId="0" applyNumberFormat="0" applyBorder="0" applyAlignment="0" applyProtection="0"/>
    <xf numFmtId="0" fontId="20" fillId="29" borderId="0" applyNumberFormat="0" applyBorder="0" applyAlignment="0" applyProtection="0"/>
    <xf numFmtId="0" fontId="30" fillId="0" borderId="7" applyNumberFormat="0" applyFill="0" applyAlignment="0" applyProtection="0"/>
    <xf numFmtId="0" fontId="12" fillId="0" borderId="0"/>
    <xf numFmtId="0" fontId="20" fillId="29" borderId="0" applyNumberFormat="0" applyBorder="0" applyAlignment="0" applyProtection="0"/>
    <xf numFmtId="0" fontId="14" fillId="9" borderId="0" applyNumberFormat="0" applyBorder="0" applyAlignment="0" applyProtection="0"/>
    <xf numFmtId="0" fontId="14" fillId="8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5" borderId="0" applyNumberFormat="0" applyBorder="0" applyAlignment="0" applyProtection="0"/>
    <xf numFmtId="0" fontId="14" fillId="4" borderId="0" applyNumberFormat="0" applyBorder="0" applyAlignment="0" applyProtection="0"/>
    <xf numFmtId="0" fontId="33" fillId="0" borderId="8" applyNumberFormat="0" applyFill="0" applyAlignment="0" applyProtection="0"/>
    <xf numFmtId="0" fontId="23" fillId="31" borderId="6" applyNumberFormat="0" applyAlignment="0" applyProtection="0"/>
    <xf numFmtId="0" fontId="22" fillId="30" borderId="5" applyNumberFormat="0" applyAlignment="0" applyProtection="0"/>
    <xf numFmtId="0" fontId="21" fillId="5" borderId="0" applyNumberFormat="0" applyBorder="0" applyAlignment="0" applyProtection="0"/>
    <xf numFmtId="0" fontId="20" fillId="29" borderId="0" applyNumberFormat="0" applyBorder="0" applyAlignment="0" applyProtection="0"/>
    <xf numFmtId="0" fontId="31" fillId="9" borderId="5" applyNumberFormat="0" applyAlignment="0" applyProtection="0"/>
    <xf numFmtId="0" fontId="25" fillId="0" borderId="14" applyNumberFormat="0" applyFill="0" applyAlignment="0" applyProtection="0"/>
    <xf numFmtId="0" fontId="27" fillId="6" borderId="0" applyNumberFormat="0" applyBorder="0" applyAlignment="0" applyProtection="0"/>
    <xf numFmtId="0" fontId="20" fillId="29" borderId="0" applyNumberFormat="0" applyBorder="0" applyAlignment="0" applyProtection="0"/>
    <xf numFmtId="0" fontId="14" fillId="5" borderId="0" applyNumberFormat="0" applyBorder="0" applyAlignment="0" applyProtection="0"/>
    <xf numFmtId="0" fontId="14" fillId="7" borderId="0" applyNumberFormat="0" applyBorder="0" applyAlignment="0" applyProtection="0"/>
    <xf numFmtId="0" fontId="2" fillId="0" borderId="0"/>
    <xf numFmtId="0" fontId="2" fillId="0" borderId="0"/>
    <xf numFmtId="0" fontId="27" fillId="6" borderId="0" applyNumberFormat="0" applyBorder="0" applyAlignment="0" applyProtection="0"/>
    <xf numFmtId="0" fontId="14" fillId="11" borderId="0" applyNumberFormat="0" applyBorder="0" applyAlignment="0" applyProtection="0"/>
    <xf numFmtId="0" fontId="20" fillId="15" borderId="0" applyNumberFormat="0" applyBorder="0" applyAlignment="0" applyProtection="0"/>
    <xf numFmtId="0" fontId="14" fillId="12" borderId="0" applyNumberFormat="0" applyBorder="0" applyAlignment="0" applyProtection="0"/>
    <xf numFmtId="0" fontId="22" fillId="30" borderId="5" applyNumberFormat="0" applyAlignment="0" applyProtection="0"/>
    <xf numFmtId="0" fontId="14" fillId="8" borderId="0" applyNumberFormat="0" applyBorder="0" applyAlignment="0" applyProtection="0"/>
    <xf numFmtId="0" fontId="14" fillId="12" borderId="0" applyNumberFormat="0" applyBorder="0" applyAlignment="0" applyProtection="0"/>
    <xf numFmtId="0" fontId="40" fillId="0" borderId="13" applyNumberFormat="0" applyFill="0" applyAlignment="0" applyProtection="0"/>
    <xf numFmtId="0" fontId="14" fillId="4" borderId="0" applyNumberFormat="0" applyBorder="0" applyAlignment="0" applyProtection="0"/>
    <xf numFmtId="0" fontId="2" fillId="0" borderId="0"/>
    <xf numFmtId="165" fontId="12" fillId="0" borderId="0" applyBorder="0" applyProtection="0"/>
    <xf numFmtId="0" fontId="14" fillId="0" borderId="0"/>
    <xf numFmtId="0" fontId="22" fillId="30" borderId="5" applyNumberFormat="0" applyAlignment="0" applyProtection="0"/>
    <xf numFmtId="0" fontId="39" fillId="0" borderId="0" applyNumberFormat="0" applyFill="0" applyBorder="0" applyAlignment="0" applyProtection="0"/>
    <xf numFmtId="0" fontId="34" fillId="35" borderId="0" applyNumberFormat="0" applyBorder="0" applyAlignment="0" applyProtection="0"/>
    <xf numFmtId="0" fontId="16" fillId="0" borderId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12" fillId="36" borderId="9" applyNumberFormat="0" applyFont="0" applyAlignment="0" applyProtection="0"/>
    <xf numFmtId="0" fontId="14" fillId="7" borderId="0" applyNumberFormat="0" applyBorder="0" applyAlignment="0" applyProtection="0"/>
    <xf numFmtId="0" fontId="22" fillId="30" borderId="5" applyNumberFormat="0" applyAlignment="0" applyProtection="0"/>
    <xf numFmtId="0" fontId="20" fillId="29" borderId="0" applyNumberFormat="0" applyBorder="0" applyAlignment="0" applyProtection="0"/>
    <xf numFmtId="0" fontId="2" fillId="0" borderId="0"/>
    <xf numFmtId="0" fontId="16" fillId="0" borderId="0"/>
    <xf numFmtId="0" fontId="23" fillId="31" borderId="6" applyNumberFormat="0" applyAlignment="0" applyProtection="0"/>
    <xf numFmtId="0" fontId="14" fillId="8" borderId="0" applyNumberFormat="0" applyBorder="0" applyAlignment="0" applyProtection="0"/>
    <xf numFmtId="0" fontId="2" fillId="0" borderId="0"/>
    <xf numFmtId="0" fontId="20" fillId="12" borderId="0" applyNumberFormat="0" applyBorder="0" applyAlignment="0" applyProtection="0"/>
    <xf numFmtId="0" fontId="22" fillId="30" borderId="5" applyNumberFormat="0" applyAlignment="0" applyProtection="0"/>
    <xf numFmtId="0" fontId="2" fillId="0" borderId="0"/>
    <xf numFmtId="0" fontId="2" fillId="0" borderId="0"/>
    <xf numFmtId="0" fontId="21" fillId="5" borderId="0" applyNumberFormat="0" applyBorder="0" applyAlignment="0" applyProtection="0"/>
    <xf numFmtId="0" fontId="2" fillId="0" borderId="0"/>
    <xf numFmtId="0" fontId="12" fillId="36" borderId="9" applyNumberFormat="0" applyFont="0" applyAlignment="0" applyProtection="0"/>
    <xf numFmtId="0" fontId="2" fillId="0" borderId="0"/>
    <xf numFmtId="0" fontId="25" fillId="0" borderId="14" applyNumberFormat="0" applyFill="0" applyAlignment="0" applyProtection="0"/>
    <xf numFmtId="0" fontId="2" fillId="0" borderId="0"/>
    <xf numFmtId="0" fontId="41" fillId="0" borderId="12" applyNumberFormat="0" applyFill="0" applyAlignment="0" applyProtection="0"/>
    <xf numFmtId="0" fontId="36" fillId="30" borderId="10" applyNumberFormat="0" applyAlignment="0" applyProtection="0"/>
    <xf numFmtId="165" fontId="12" fillId="0" borderId="0" applyBorder="0" applyProtection="0"/>
    <xf numFmtId="0" fontId="2" fillId="0" borderId="0"/>
    <xf numFmtId="0" fontId="2" fillId="0" borderId="0"/>
    <xf numFmtId="0" fontId="40" fillId="0" borderId="13" applyNumberFormat="0" applyFill="0" applyAlignment="0" applyProtection="0"/>
    <xf numFmtId="0" fontId="14" fillId="9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36" fillId="30" borderId="10" applyNumberFormat="0" applyAlignment="0" applyProtection="0"/>
    <xf numFmtId="0" fontId="14" fillId="9" borderId="0" applyNumberFormat="0" applyBorder="0" applyAlignment="0" applyProtection="0"/>
    <xf numFmtId="0" fontId="41" fillId="0" borderId="12" applyNumberFormat="0" applyFill="0" applyAlignment="0" applyProtection="0"/>
    <xf numFmtId="0" fontId="14" fillId="13" borderId="0" applyNumberFormat="0" applyBorder="0" applyAlignment="0" applyProtection="0"/>
    <xf numFmtId="0" fontId="2" fillId="0" borderId="0"/>
    <xf numFmtId="0" fontId="14" fillId="7" borderId="0" applyNumberFormat="0" applyBorder="0" applyAlignment="0" applyProtection="0"/>
    <xf numFmtId="0" fontId="12" fillId="36" borderId="9" applyNumberFormat="0" applyFont="0" applyAlignment="0" applyProtection="0"/>
    <xf numFmtId="0" fontId="39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" fillId="0" borderId="0"/>
    <xf numFmtId="0" fontId="2" fillId="0" borderId="0"/>
    <xf numFmtId="0" fontId="22" fillId="30" borderId="5" applyNumberFormat="0" applyAlignment="0" applyProtection="0"/>
    <xf numFmtId="0" fontId="20" fillId="24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0" fillId="26" borderId="0" applyNumberFormat="0" applyBorder="0" applyAlignment="0" applyProtection="0"/>
    <xf numFmtId="0" fontId="16" fillId="0" borderId="0"/>
    <xf numFmtId="0" fontId="12" fillId="0" borderId="0"/>
    <xf numFmtId="0" fontId="20" fillId="15" borderId="0" applyNumberFormat="0" applyBorder="0" applyAlignment="0" applyProtection="0"/>
    <xf numFmtId="0" fontId="30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2" fillId="0" borderId="0"/>
    <xf numFmtId="0" fontId="2" fillId="0" borderId="0"/>
    <xf numFmtId="0" fontId="22" fillId="30" borderId="5" applyNumberFormat="0" applyAlignment="0" applyProtection="0"/>
    <xf numFmtId="0" fontId="20" fillId="12" borderId="0" applyNumberFormat="0" applyBorder="0" applyAlignment="0" applyProtection="0"/>
    <xf numFmtId="0" fontId="2" fillId="0" borderId="0"/>
    <xf numFmtId="0" fontId="20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1" fillId="0" borderId="12" applyNumberFormat="0" applyFill="0" applyAlignment="0" applyProtection="0"/>
    <xf numFmtId="0" fontId="40" fillId="0" borderId="13" applyNumberFormat="0" applyFill="0" applyAlignment="0" applyProtection="0"/>
    <xf numFmtId="0" fontId="36" fillId="30" borderId="10" applyNumberFormat="0" applyAlignment="0" applyProtection="0"/>
    <xf numFmtId="0" fontId="12" fillId="0" borderId="0"/>
    <xf numFmtId="0" fontId="2" fillId="0" borderId="0"/>
    <xf numFmtId="0" fontId="27" fillId="6" borderId="0" applyNumberFormat="0" applyBorder="0" applyAlignment="0" applyProtection="0"/>
    <xf numFmtId="0" fontId="12" fillId="0" borderId="0"/>
    <xf numFmtId="0" fontId="2" fillId="0" borderId="0"/>
    <xf numFmtId="0" fontId="14" fillId="12" borderId="0" applyNumberFormat="0" applyBorder="0" applyAlignment="0" applyProtection="0"/>
    <xf numFmtId="0" fontId="14" fillId="10" borderId="0" applyNumberFormat="0" applyBorder="0" applyAlignment="0" applyProtection="0"/>
    <xf numFmtId="0" fontId="38" fillId="0" borderId="0" applyNumberFormat="0" applyFill="0" applyBorder="0" applyAlignment="0" applyProtection="0"/>
    <xf numFmtId="0" fontId="2" fillId="0" borderId="0"/>
    <xf numFmtId="0" fontId="12" fillId="0" borderId="0"/>
    <xf numFmtId="0" fontId="20" fillId="29" borderId="0" applyNumberFormat="0" applyBorder="0" applyAlignment="0" applyProtection="0"/>
    <xf numFmtId="165" fontId="12" fillId="0" borderId="0" applyBorder="0" applyProtection="0"/>
    <xf numFmtId="0" fontId="38" fillId="0" borderId="0" applyNumberFormat="0" applyFill="0" applyBorder="0" applyAlignment="0" applyProtection="0"/>
    <xf numFmtId="0" fontId="14" fillId="0" borderId="0"/>
    <xf numFmtId="0" fontId="14" fillId="12" borderId="0" applyNumberFormat="0" applyBorder="0" applyAlignment="0" applyProtection="0"/>
    <xf numFmtId="0" fontId="12" fillId="0" borderId="0"/>
    <xf numFmtId="0" fontId="14" fillId="10" borderId="0" applyNumberFormat="0" applyBorder="0" applyAlignment="0" applyProtection="0"/>
    <xf numFmtId="0" fontId="16" fillId="0" borderId="0"/>
    <xf numFmtId="0" fontId="20" fillId="29" borderId="0" applyNumberFormat="0" applyBorder="0" applyAlignment="0" applyProtection="0"/>
    <xf numFmtId="0" fontId="12" fillId="0" borderId="0"/>
    <xf numFmtId="0" fontId="12" fillId="36" borderId="9" applyNumberFormat="0" applyFont="0" applyAlignment="0" applyProtection="0"/>
    <xf numFmtId="0" fontId="2" fillId="0" borderId="0"/>
    <xf numFmtId="0" fontId="38" fillId="0" borderId="0" applyNumberFormat="0" applyFill="0" applyBorder="0" applyAlignment="0" applyProtection="0"/>
    <xf numFmtId="0" fontId="2" fillId="0" borderId="0"/>
    <xf numFmtId="0" fontId="39" fillId="0" borderId="0" applyNumberFormat="0" applyFill="0" applyBorder="0" applyAlignment="0" applyProtection="0"/>
    <xf numFmtId="0" fontId="12" fillId="0" borderId="0"/>
    <xf numFmtId="0" fontId="20" fillId="15" borderId="0" applyNumberFormat="0" applyBorder="0" applyAlignment="0" applyProtection="0"/>
    <xf numFmtId="0" fontId="14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2" fillId="0" borderId="0"/>
    <xf numFmtId="0" fontId="14" fillId="8" borderId="0" applyNumberFormat="0" applyBorder="0" applyAlignment="0" applyProtection="0"/>
    <xf numFmtId="0" fontId="36" fillId="30" borderId="10" applyNumberFormat="0" applyAlignment="0" applyProtection="0"/>
    <xf numFmtId="0" fontId="14" fillId="9" borderId="0" applyNumberFormat="0" applyBorder="0" applyAlignment="0" applyProtection="0"/>
    <xf numFmtId="0" fontId="2" fillId="0" borderId="0"/>
    <xf numFmtId="0" fontId="14" fillId="7" borderId="0" applyNumberFormat="0" applyBorder="0" applyAlignment="0" applyProtection="0"/>
    <xf numFmtId="0" fontId="40" fillId="0" borderId="13" applyNumberFormat="0" applyFill="0" applyAlignment="0" applyProtection="0"/>
    <xf numFmtId="0" fontId="27" fillId="6" borderId="0" applyNumberFormat="0" applyBorder="0" applyAlignment="0" applyProtection="0"/>
    <xf numFmtId="0" fontId="2" fillId="0" borderId="0"/>
    <xf numFmtId="0" fontId="34" fillId="35" borderId="0" applyNumberFormat="0" applyBorder="0" applyAlignment="0" applyProtection="0"/>
    <xf numFmtId="0" fontId="20" fillId="20" borderId="0" applyNumberFormat="0" applyBorder="0" applyAlignment="0" applyProtection="0"/>
    <xf numFmtId="0" fontId="14" fillId="7" borderId="0" applyNumberFormat="0" applyBorder="0" applyAlignment="0" applyProtection="0"/>
    <xf numFmtId="0" fontId="14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4" fillId="11" borderId="0" applyNumberFormat="0" applyBorder="0" applyAlignment="0" applyProtection="0"/>
    <xf numFmtId="0" fontId="20" fillId="16" borderId="0" applyNumberFormat="0" applyBorder="0" applyAlignment="0" applyProtection="0"/>
    <xf numFmtId="0" fontId="14" fillId="10" borderId="0" applyNumberFormat="0" applyBorder="0" applyAlignment="0" applyProtection="0"/>
    <xf numFmtId="0" fontId="30" fillId="0" borderId="7" applyNumberFormat="0" applyFill="0" applyAlignment="0" applyProtection="0"/>
    <xf numFmtId="171" fontId="12" fillId="0" borderId="0" applyFont="0" applyFill="0" applyBorder="0" applyAlignment="0" applyProtection="0"/>
    <xf numFmtId="0" fontId="33" fillId="0" borderId="8" applyNumberFormat="0" applyFill="0" applyAlignment="0" applyProtection="0"/>
    <xf numFmtId="0" fontId="12" fillId="0" borderId="0"/>
    <xf numFmtId="0" fontId="2" fillId="0" borderId="0"/>
    <xf numFmtId="0" fontId="2" fillId="0" borderId="0"/>
    <xf numFmtId="0" fontId="14" fillId="0" borderId="0"/>
    <xf numFmtId="0" fontId="23" fillId="31" borderId="6" applyNumberFormat="0" applyAlignment="0" applyProtection="0"/>
    <xf numFmtId="0" fontId="12" fillId="36" borderId="9" applyNumberFormat="0" applyFont="0" applyAlignment="0" applyProtection="0"/>
    <xf numFmtId="0" fontId="25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12" fillId="0" borderId="0"/>
    <xf numFmtId="165" fontId="12" fillId="0" borderId="0" applyBorder="0" applyProtection="0"/>
    <xf numFmtId="171" fontId="12" fillId="0" borderId="0" applyFont="0" applyFill="0" applyBorder="0" applyAlignment="0" applyProtection="0"/>
    <xf numFmtId="0" fontId="31" fillId="9" borderId="5" applyNumberFormat="0" applyAlignment="0" applyProtection="0"/>
    <xf numFmtId="0" fontId="14" fillId="10" borderId="0" applyNumberFormat="0" applyBorder="0" applyAlignment="0" applyProtection="0"/>
    <xf numFmtId="0" fontId="20" fillId="15" borderId="0" applyNumberFormat="0" applyBorder="0" applyAlignment="0" applyProtection="0"/>
    <xf numFmtId="0" fontId="14" fillId="7" borderId="0" applyNumberFormat="0" applyBorder="0" applyAlignment="0" applyProtection="0"/>
    <xf numFmtId="0" fontId="14" fillId="9" borderId="0" applyNumberFormat="0" applyBorder="0" applyAlignment="0" applyProtection="0"/>
    <xf numFmtId="0" fontId="2" fillId="0" borderId="0"/>
    <xf numFmtId="0" fontId="14" fillId="13" borderId="0" applyNumberFormat="0" applyBorder="0" applyAlignment="0" applyProtection="0"/>
    <xf numFmtId="0" fontId="2" fillId="0" borderId="0"/>
    <xf numFmtId="0" fontId="14" fillId="4" borderId="0" applyNumberFormat="0" applyBorder="0" applyAlignment="0" applyProtection="0"/>
    <xf numFmtId="0" fontId="41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0" fillId="15" borderId="0" applyNumberFormat="0" applyBorder="0" applyAlignment="0" applyProtection="0"/>
    <xf numFmtId="0" fontId="2" fillId="0" borderId="0"/>
    <xf numFmtId="0" fontId="2" fillId="0" borderId="0"/>
    <xf numFmtId="0" fontId="20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30" borderId="5" applyNumberFormat="0" applyAlignment="0" applyProtection="0"/>
    <xf numFmtId="0" fontId="2" fillId="0" borderId="0"/>
    <xf numFmtId="0" fontId="14" fillId="5" borderId="0" applyNumberFormat="0" applyBorder="0" applyAlignment="0" applyProtection="0"/>
    <xf numFmtId="0" fontId="20" fillId="24" borderId="0" applyNumberFormat="0" applyBorder="0" applyAlignment="0" applyProtection="0"/>
    <xf numFmtId="0" fontId="14" fillId="6" borderId="0" applyNumberFormat="0" applyBorder="0" applyAlignment="0" applyProtection="0"/>
    <xf numFmtId="0" fontId="20" fillId="11" borderId="0" applyNumberFormat="0" applyBorder="0" applyAlignment="0" applyProtection="0"/>
    <xf numFmtId="0" fontId="30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2" fillId="0" borderId="0"/>
    <xf numFmtId="0" fontId="20" fillId="14" borderId="0" applyNumberFormat="0" applyBorder="0" applyAlignment="0" applyProtection="0"/>
    <xf numFmtId="0" fontId="2" fillId="0" borderId="0"/>
    <xf numFmtId="0" fontId="34" fillId="35" borderId="0" applyNumberFormat="0" applyBorder="0" applyAlignment="0" applyProtection="0"/>
    <xf numFmtId="0" fontId="20" fillId="20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4" fillId="11" borderId="0" applyNumberFormat="0" applyBorder="0" applyAlignment="0" applyProtection="0"/>
    <xf numFmtId="0" fontId="20" fillId="16" borderId="0" applyNumberFormat="0" applyBorder="0" applyAlignment="0" applyProtection="0"/>
    <xf numFmtId="0" fontId="14" fillId="10" borderId="0" applyNumberFormat="0" applyBorder="0" applyAlignment="0" applyProtection="0"/>
    <xf numFmtId="0" fontId="30" fillId="0" borderId="7" applyNumberFormat="0" applyFill="0" applyAlignment="0" applyProtection="0"/>
    <xf numFmtId="171" fontId="12" fillId="0" borderId="0" applyFont="0" applyFill="0" applyBorder="0" applyAlignment="0" applyProtection="0"/>
    <xf numFmtId="0" fontId="33" fillId="0" borderId="8" applyNumberFormat="0" applyFill="0" applyAlignment="0" applyProtection="0"/>
    <xf numFmtId="0" fontId="2" fillId="0" borderId="0"/>
    <xf numFmtId="0" fontId="2" fillId="0" borderId="0"/>
    <xf numFmtId="0" fontId="14" fillId="0" borderId="0"/>
    <xf numFmtId="0" fontId="23" fillId="31" borderId="6" applyNumberFormat="0" applyAlignment="0" applyProtection="0"/>
    <xf numFmtId="0" fontId="12" fillId="36" borderId="9" applyNumberFormat="0" applyFont="0" applyAlignment="0" applyProtection="0"/>
    <xf numFmtId="0" fontId="25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12" fillId="0" borderId="0"/>
    <xf numFmtId="165" fontId="12" fillId="0" borderId="0" applyBorder="0" applyProtection="0"/>
    <xf numFmtId="171" fontId="12" fillId="0" borderId="0" applyFont="0" applyFill="0" applyBorder="0" applyAlignment="0" applyProtection="0"/>
    <xf numFmtId="0" fontId="31" fillId="9" borderId="5" applyNumberFormat="0" applyAlignment="0" applyProtection="0"/>
    <xf numFmtId="0" fontId="14" fillId="10" borderId="0" applyNumberFormat="0" applyBorder="0" applyAlignment="0" applyProtection="0"/>
    <xf numFmtId="0" fontId="20" fillId="15" borderId="0" applyNumberFormat="0" applyBorder="0" applyAlignment="0" applyProtection="0"/>
    <xf numFmtId="0" fontId="14" fillId="7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14" fillId="4" borderId="0" applyNumberFormat="0" applyBorder="0" applyAlignment="0" applyProtection="0"/>
    <xf numFmtId="0" fontId="41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0" fillId="15" borderId="0" applyNumberFormat="0" applyBorder="0" applyAlignment="0" applyProtection="0"/>
    <xf numFmtId="0" fontId="2" fillId="0" borderId="0"/>
    <xf numFmtId="0" fontId="2" fillId="0" borderId="0"/>
    <xf numFmtId="0" fontId="20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30" borderId="5" applyNumberFormat="0" applyAlignment="0" applyProtection="0"/>
    <xf numFmtId="0" fontId="2" fillId="0" borderId="0"/>
    <xf numFmtId="0" fontId="14" fillId="5" borderId="0" applyNumberFormat="0" applyBorder="0" applyAlignment="0" applyProtection="0"/>
    <xf numFmtId="0" fontId="20" fillId="24" borderId="0" applyNumberFormat="0" applyBorder="0" applyAlignment="0" applyProtection="0"/>
    <xf numFmtId="0" fontId="14" fillId="6" borderId="0" applyNumberFormat="0" applyBorder="0" applyAlignment="0" applyProtection="0"/>
    <xf numFmtId="0" fontId="20" fillId="11" borderId="0" applyNumberFormat="0" applyBorder="0" applyAlignment="0" applyProtection="0"/>
    <xf numFmtId="0" fontId="30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2" fillId="0" borderId="0"/>
    <xf numFmtId="0" fontId="20" fillId="14" borderId="0" applyNumberFormat="0" applyBorder="0" applyAlignment="0" applyProtection="0"/>
    <xf numFmtId="0" fontId="2" fillId="0" borderId="0"/>
    <xf numFmtId="0" fontId="34" fillId="35" borderId="0" applyNumberFormat="0" applyBorder="0" applyAlignment="0" applyProtection="0"/>
    <xf numFmtId="0" fontId="20" fillId="20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4" fillId="11" borderId="0" applyNumberFormat="0" applyBorder="0" applyAlignment="0" applyProtection="0"/>
    <xf numFmtId="0" fontId="20" fillId="16" borderId="0" applyNumberFormat="0" applyBorder="0" applyAlignment="0" applyProtection="0"/>
    <xf numFmtId="0" fontId="14" fillId="10" borderId="0" applyNumberFormat="0" applyBorder="0" applyAlignment="0" applyProtection="0"/>
    <xf numFmtId="0" fontId="30" fillId="0" borderId="7" applyNumberFormat="0" applyFill="0" applyAlignment="0" applyProtection="0"/>
    <xf numFmtId="171" fontId="12" fillId="0" borderId="0" applyFont="0" applyFill="0" applyBorder="0" applyAlignment="0" applyProtection="0"/>
    <xf numFmtId="0" fontId="33" fillId="0" borderId="8" applyNumberFormat="0" applyFill="0" applyAlignment="0" applyProtection="0"/>
    <xf numFmtId="0" fontId="2" fillId="0" borderId="0"/>
    <xf numFmtId="0" fontId="2" fillId="0" borderId="0"/>
    <xf numFmtId="0" fontId="14" fillId="0" borderId="0"/>
    <xf numFmtId="0" fontId="23" fillId="31" borderId="6" applyNumberFormat="0" applyAlignment="0" applyProtection="0"/>
    <xf numFmtId="0" fontId="12" fillId="36" borderId="9" applyNumberFormat="0" applyFont="0" applyAlignment="0" applyProtection="0"/>
    <xf numFmtId="0" fontId="25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12" fillId="0" borderId="0"/>
    <xf numFmtId="165" fontId="12" fillId="0" borderId="0" applyBorder="0" applyProtection="0"/>
    <xf numFmtId="171" fontId="12" fillId="0" borderId="0" applyFont="0" applyFill="0" applyBorder="0" applyAlignment="0" applyProtection="0"/>
    <xf numFmtId="0" fontId="31" fillId="9" borderId="5" applyNumberFormat="0" applyAlignment="0" applyProtection="0"/>
    <xf numFmtId="0" fontId="20" fillId="15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14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0" fillId="15" borderId="0" applyNumberFormat="0" applyBorder="0" applyAlignment="0" applyProtection="0"/>
    <xf numFmtId="0" fontId="2" fillId="0" borderId="0"/>
    <xf numFmtId="0" fontId="2" fillId="0" borderId="0"/>
    <xf numFmtId="0" fontId="20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5" borderId="0" applyNumberFormat="0" applyBorder="0" applyAlignment="0" applyProtection="0"/>
    <xf numFmtId="0" fontId="20" fillId="24" borderId="0" applyNumberFormat="0" applyBorder="0" applyAlignment="0" applyProtection="0"/>
    <xf numFmtId="0" fontId="14" fillId="6" borderId="0" applyNumberFormat="0" applyBorder="0" applyAlignment="0" applyProtection="0"/>
    <xf numFmtId="0" fontId="20" fillId="11" borderId="0" applyNumberFormat="0" applyBorder="0" applyAlignment="0" applyProtection="0"/>
    <xf numFmtId="0" fontId="30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2" fillId="0" borderId="0"/>
    <xf numFmtId="0" fontId="20" fillId="14" borderId="0" applyNumberFormat="0" applyBorder="0" applyAlignment="0" applyProtection="0"/>
    <xf numFmtId="0" fontId="2" fillId="0" borderId="0"/>
    <xf numFmtId="0" fontId="34" fillId="35" borderId="0" applyNumberFormat="0" applyBorder="0" applyAlignment="0" applyProtection="0"/>
    <xf numFmtId="0" fontId="20" fillId="20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4" fillId="11" borderId="0" applyNumberFormat="0" applyBorder="0" applyAlignment="0" applyProtection="0"/>
    <xf numFmtId="0" fontId="20" fillId="16" borderId="0" applyNumberFormat="0" applyBorder="0" applyAlignment="0" applyProtection="0"/>
    <xf numFmtId="0" fontId="14" fillId="10" borderId="0" applyNumberFormat="0" applyBorder="0" applyAlignment="0" applyProtection="0"/>
    <xf numFmtId="171" fontId="12" fillId="0" borderId="0" applyFont="0" applyFill="0" applyBorder="0" applyAlignment="0" applyProtection="0"/>
    <xf numFmtId="0" fontId="33" fillId="0" borderId="8" applyNumberFormat="0" applyFill="0" applyAlignment="0" applyProtection="0"/>
    <xf numFmtId="0" fontId="2" fillId="0" borderId="0"/>
    <xf numFmtId="0" fontId="14" fillId="0" borderId="0"/>
    <xf numFmtId="0" fontId="23" fillId="31" borderId="6" applyNumberFormat="0" applyAlignment="0" applyProtection="0"/>
    <xf numFmtId="0" fontId="25" fillId="0" borderId="14" applyNumberFormat="0" applyFill="0" applyAlignment="0" applyProtection="0"/>
    <xf numFmtId="0" fontId="21" fillId="5" borderId="0" applyNumberFormat="0" applyBorder="0" applyAlignment="0" applyProtection="0"/>
    <xf numFmtId="0" fontId="12" fillId="0" borderId="0"/>
    <xf numFmtId="165" fontId="12" fillId="0" borderId="0" applyBorder="0" applyProtection="0"/>
    <xf numFmtId="0" fontId="31" fillId="9" borderId="5" applyNumberFormat="0" applyAlignment="0" applyProtection="0"/>
    <xf numFmtId="0" fontId="20" fillId="15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14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0" fillId="15" borderId="0" applyNumberFormat="0" applyBorder="0" applyAlignment="0" applyProtection="0"/>
    <xf numFmtId="0" fontId="2" fillId="0" borderId="0"/>
    <xf numFmtId="0" fontId="2" fillId="0" borderId="0"/>
    <xf numFmtId="0" fontId="20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5" borderId="0" applyNumberFormat="0" applyBorder="0" applyAlignment="0" applyProtection="0"/>
    <xf numFmtId="0" fontId="20" fillId="24" borderId="0" applyNumberFormat="0" applyBorder="0" applyAlignment="0" applyProtection="0"/>
    <xf numFmtId="0" fontId="14" fillId="6" borderId="0" applyNumberFormat="0" applyBorder="0" applyAlignment="0" applyProtection="0"/>
    <xf numFmtId="0" fontId="20" fillId="11" borderId="0" applyNumberFormat="0" applyBorder="0" applyAlignment="0" applyProtection="0"/>
    <xf numFmtId="0" fontId="30" fillId="0" borderId="0" applyNumberFormat="0" applyFill="0" applyBorder="0" applyAlignment="0" applyProtection="0"/>
    <xf numFmtId="0" fontId="2" fillId="0" borderId="0"/>
    <xf numFmtId="0" fontId="20" fillId="14" borderId="0" applyNumberFormat="0" applyBorder="0" applyAlignment="0" applyProtection="0"/>
    <xf numFmtId="0" fontId="2" fillId="0" borderId="0"/>
    <xf numFmtId="0" fontId="34" fillId="35" borderId="0" applyNumberFormat="0" applyBorder="0" applyAlignment="0" applyProtection="0"/>
    <xf numFmtId="0" fontId="20" fillId="20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4" fillId="11" borderId="0" applyNumberFormat="0" applyBorder="0" applyAlignment="0" applyProtection="0"/>
    <xf numFmtId="0" fontId="20" fillId="16" borderId="0" applyNumberFormat="0" applyBorder="0" applyAlignment="0" applyProtection="0"/>
    <xf numFmtId="0" fontId="14" fillId="10" borderId="0" applyNumberFormat="0" applyBorder="0" applyAlignment="0" applyProtection="0"/>
    <xf numFmtId="0" fontId="1" fillId="0" borderId="0"/>
    <xf numFmtId="171" fontId="12" fillId="0" borderId="0" applyFont="0" applyFill="0" applyBorder="0" applyAlignment="0" applyProtection="0"/>
    <xf numFmtId="0" fontId="33" fillId="0" borderId="8" applyNumberFormat="0" applyFill="0" applyAlignment="0" applyProtection="0"/>
    <xf numFmtId="0" fontId="2" fillId="0" borderId="0"/>
    <xf numFmtId="0" fontId="2" fillId="0" borderId="0"/>
    <xf numFmtId="0" fontId="14" fillId="0" borderId="0"/>
    <xf numFmtId="0" fontId="12" fillId="0" borderId="0"/>
    <xf numFmtId="165" fontId="12" fillId="0" borderId="0" applyBorder="0" applyProtection="0"/>
    <xf numFmtId="0" fontId="31" fillId="9" borderId="5" applyNumberFormat="0" applyAlignment="0" applyProtection="0"/>
    <xf numFmtId="0" fontId="14" fillId="13" borderId="0" applyNumberFormat="0" applyBorder="0" applyAlignment="0" applyProtection="0"/>
    <xf numFmtId="0" fontId="2" fillId="0" borderId="0"/>
    <xf numFmtId="0" fontId="14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0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5" borderId="0" applyNumberFormat="0" applyBorder="0" applyAlignment="0" applyProtection="0"/>
    <xf numFmtId="0" fontId="20" fillId="24" borderId="0" applyNumberFormat="0" applyBorder="0" applyAlignment="0" applyProtection="0"/>
    <xf numFmtId="0" fontId="14" fillId="6" borderId="0" applyNumberFormat="0" applyBorder="0" applyAlignment="0" applyProtection="0"/>
    <xf numFmtId="0" fontId="20" fillId="11" borderId="0" applyNumberFormat="0" applyBorder="0" applyAlignment="0" applyProtection="0"/>
    <xf numFmtId="0" fontId="30" fillId="0" borderId="0" applyNumberFormat="0" applyFill="0" applyBorder="0" applyAlignment="0" applyProtection="0"/>
    <xf numFmtId="0" fontId="2" fillId="0" borderId="0"/>
    <xf numFmtId="0" fontId="20" fillId="14" borderId="0" applyNumberFormat="0" applyBorder="0" applyAlignment="0" applyProtection="0"/>
    <xf numFmtId="0" fontId="2" fillId="0" borderId="0"/>
    <xf numFmtId="0" fontId="34" fillId="35" borderId="0" applyNumberFormat="0" applyBorder="0" applyAlignment="0" applyProtection="0"/>
    <xf numFmtId="0" fontId="20" fillId="20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4" fillId="11" borderId="0" applyNumberFormat="0" applyBorder="0" applyAlignment="0" applyProtection="0"/>
    <xf numFmtId="0" fontId="20" fillId="16" borderId="0" applyNumberFormat="0" applyBorder="0" applyAlignment="0" applyProtection="0"/>
    <xf numFmtId="0" fontId="14" fillId="10" borderId="0" applyNumberFormat="0" applyBorder="0" applyAlignment="0" applyProtection="0"/>
    <xf numFmtId="171" fontId="12" fillId="0" borderId="0" applyFont="0" applyFill="0" applyBorder="0" applyAlignment="0" applyProtection="0"/>
    <xf numFmtId="0" fontId="33" fillId="0" borderId="8" applyNumberFormat="0" applyFill="0" applyAlignment="0" applyProtection="0"/>
    <xf numFmtId="0" fontId="2" fillId="0" borderId="0"/>
    <xf numFmtId="0" fontId="14" fillId="0" borderId="0"/>
    <xf numFmtId="0" fontId="31" fillId="9" borderId="5" applyNumberFormat="0" applyAlignment="0" applyProtection="0"/>
    <xf numFmtId="0" fontId="14" fillId="13" borderId="0" applyNumberFormat="0" applyBorder="0" applyAlignment="0" applyProtection="0"/>
    <xf numFmtId="0" fontId="2" fillId="0" borderId="0"/>
    <xf numFmtId="0" fontId="14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0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" fillId="0" borderId="0"/>
    <xf numFmtId="0" fontId="34" fillId="3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4" fillId="11" borderId="0" applyNumberFormat="0" applyBorder="0" applyAlignment="0" applyProtection="0"/>
    <xf numFmtId="0" fontId="20" fillId="16" borderId="0" applyNumberFormat="0" applyBorder="0" applyAlignment="0" applyProtection="0"/>
    <xf numFmtId="0" fontId="14" fillId="10" borderId="0" applyNumberFormat="0" applyBorder="0" applyAlignment="0" applyProtection="0"/>
    <xf numFmtId="171" fontId="12" fillId="0" borderId="0" applyFont="0" applyFill="0" applyBorder="0" applyAlignment="0" applyProtection="0"/>
    <xf numFmtId="0" fontId="33" fillId="0" borderId="8" applyNumberFormat="0" applyFill="0" applyAlignment="0" applyProtection="0"/>
    <xf numFmtId="0" fontId="14" fillId="0" borderId="0"/>
    <xf numFmtId="0" fontId="2" fillId="0" borderId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34" fillId="35" borderId="0" applyNumberFormat="0" applyBorder="0" applyAlignment="0" applyProtection="0"/>
    <xf numFmtId="0" fontId="14" fillId="0" borderId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6" borderId="0" applyNumberFormat="0" applyBorder="0" applyAlignment="0" applyProtection="0"/>
    <xf numFmtId="171" fontId="12" fillId="0" borderId="0" applyFon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2" fillId="0" borderId="0"/>
    <xf numFmtId="0" fontId="1" fillId="0" borderId="0"/>
    <xf numFmtId="0" fontId="2" fillId="0" borderId="0"/>
    <xf numFmtId="0" fontId="14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1" fillId="0" borderId="0"/>
    <xf numFmtId="0" fontId="14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99">
    <xf numFmtId="0" fontId="0" fillId="0" borderId="0" xfId="0"/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4" fillId="0" borderId="0" xfId="0" applyFont="1" applyAlignment="1">
      <alignment vertical="top"/>
    </xf>
    <xf numFmtId="166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justify"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1" fontId="2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1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18" fillId="0" borderId="2" xfId="0" applyFont="1" applyBorder="1" applyAlignment="1">
      <alignment horizontal="center" vertical="top"/>
    </xf>
    <xf numFmtId="0" fontId="4" fillId="0" borderId="0" xfId="0" applyFont="1" applyAlignment="1">
      <alignment horizontal="justify" vertical="top"/>
    </xf>
    <xf numFmtId="4" fontId="5" fillId="0" borderId="0" xfId="41" applyNumberFormat="1" applyFont="1" applyAlignment="1">
      <alignment horizontal="justify" vertical="top" wrapText="1" shrinkToFit="1"/>
    </xf>
    <xf numFmtId="4" fontId="5" fillId="0" borderId="0" xfId="68" applyNumberFormat="1" applyFont="1" applyAlignment="1">
      <alignment horizontal="justify" vertical="top" wrapText="1" shrinkToFi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justify" vertical="top" wrapText="1"/>
    </xf>
    <xf numFmtId="1" fontId="5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justify" vertical="top"/>
    </xf>
    <xf numFmtId="0" fontId="5" fillId="0" borderId="2" xfId="0" applyFont="1" applyBorder="1" applyAlignment="1">
      <alignment horizontal="center" vertical="top"/>
    </xf>
    <xf numFmtId="0" fontId="9" fillId="0" borderId="0" xfId="0" applyFont="1" applyAlignment="1">
      <alignment horizontal="justify" vertical="top" wrapText="1"/>
    </xf>
    <xf numFmtId="0" fontId="44" fillId="0" borderId="0" xfId="3" applyFont="1" applyFill="1" applyAlignment="1">
      <alignment horizontal="center" vertical="top"/>
    </xf>
    <xf numFmtId="4" fontId="5" fillId="0" borderId="0" xfId="41" applyNumberFormat="1" applyFont="1" applyAlignment="1">
      <alignment horizontal="center" vertical="top"/>
    </xf>
    <xf numFmtId="4" fontId="5" fillId="0" borderId="0" xfId="873" applyNumberFormat="1" applyFont="1" applyAlignment="1">
      <alignment horizontal="right" vertical="top"/>
    </xf>
    <xf numFmtId="1" fontId="5" fillId="0" borderId="0" xfId="873" applyNumberFormat="1" applyFont="1" applyAlignment="1">
      <alignment horizontal="left" vertical="top"/>
    </xf>
    <xf numFmtId="4" fontId="5" fillId="0" borderId="0" xfId="982" applyNumberFormat="1" applyFont="1" applyAlignment="1">
      <alignment horizontal="center" vertical="top"/>
    </xf>
    <xf numFmtId="0" fontId="43" fillId="0" borderId="0" xfId="3" applyFont="1" applyFill="1" applyAlignment="1" applyProtection="1">
      <alignment horizontal="left" vertical="top" wrapText="1"/>
    </xf>
    <xf numFmtId="0" fontId="44" fillId="0" borderId="0" xfId="3" applyFont="1" applyFill="1" applyAlignment="1">
      <alignment vertical="top"/>
    </xf>
    <xf numFmtId="0" fontId="9" fillId="0" borderId="0" xfId="0" applyFont="1"/>
    <xf numFmtId="0" fontId="45" fillId="0" borderId="0" xfId="3" applyFont="1" applyFill="1" applyAlignment="1">
      <alignment vertical="top"/>
    </xf>
    <xf numFmtId="0" fontId="9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0" fontId="9" fillId="0" borderId="0" xfId="0" applyFont="1" applyAlignment="1">
      <alignment vertical="top" wrapText="1"/>
    </xf>
    <xf numFmtId="4" fontId="5" fillId="0" borderId="0" xfId="48" applyNumberFormat="1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9" fontId="8" fillId="0" borderId="0" xfId="1" applyNumberFormat="1" applyFont="1" applyBorder="1" applyAlignment="1" applyProtection="1">
      <alignment horizontal="right" vertical="top"/>
    </xf>
    <xf numFmtId="4" fontId="5" fillId="0" borderId="0" xfId="1041" applyNumberFormat="1" applyFont="1" applyAlignment="1">
      <alignment horizontal="center" vertical="top"/>
    </xf>
    <xf numFmtId="164" fontId="8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46" fillId="0" borderId="0" xfId="0" applyFont="1" applyAlignment="1">
      <alignment vertical="top"/>
    </xf>
    <xf numFmtId="0" fontId="9" fillId="0" borderId="0" xfId="0" applyFont="1" applyAlignment="1">
      <alignment horizontal="right" vertical="top" indent="1"/>
    </xf>
    <xf numFmtId="0" fontId="5" fillId="0" borderId="0" xfId="0" applyFont="1" applyAlignment="1">
      <alignment horizontal="right" vertical="top" indent="1"/>
    </xf>
    <xf numFmtId="1" fontId="5" fillId="0" borderId="0" xfId="0" applyNumberFormat="1" applyFont="1" applyAlignment="1">
      <alignment horizontal="right" vertical="top" indent="1"/>
    </xf>
    <xf numFmtId="0" fontId="5" fillId="0" borderId="15" xfId="0" applyFont="1" applyBorder="1" applyAlignment="1" applyProtection="1">
      <alignment horizontal="center" vertical="top"/>
      <protection locked="0"/>
    </xf>
    <xf numFmtId="0" fontId="5" fillId="0" borderId="15" xfId="0" applyFont="1" applyBorder="1" applyAlignment="1">
      <alignment horizontal="center" vertical="top"/>
    </xf>
    <xf numFmtId="0" fontId="5" fillId="0" borderId="0" xfId="0" applyFont="1"/>
    <xf numFmtId="164" fontId="6" fillId="0" borderId="0" xfId="1" applyNumberFormat="1" applyFont="1" applyBorder="1" applyAlignment="1" applyProtection="1">
      <alignment vertical="top"/>
    </xf>
    <xf numFmtId="164" fontId="9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/>
    </xf>
    <xf numFmtId="43" fontId="7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/>
    </xf>
    <xf numFmtId="43" fontId="5" fillId="0" borderId="0" xfId="0" applyNumberFormat="1" applyFont="1" applyAlignment="1">
      <alignment horizontal="center" vertical="top"/>
    </xf>
    <xf numFmtId="0" fontId="42" fillId="0" borderId="0" xfId="0" applyFont="1" applyAlignment="1">
      <alignment vertical="top"/>
    </xf>
    <xf numFmtId="0" fontId="9" fillId="0" borderId="0" xfId="0" applyFont="1" applyAlignment="1">
      <alignment horizontal="justify" vertical="top"/>
    </xf>
    <xf numFmtId="0" fontId="6" fillId="0" borderId="0" xfId="0" applyFont="1" applyAlignment="1">
      <alignment horizontal="right" vertical="top"/>
    </xf>
    <xf numFmtId="0" fontId="5" fillId="0" borderId="4" xfId="0" applyFont="1" applyBorder="1" applyAlignment="1" applyProtection="1">
      <alignment horizontal="center" vertical="top"/>
      <protection locked="0"/>
    </xf>
    <xf numFmtId="0" fontId="18" fillId="0" borderId="15" xfId="0" applyFont="1" applyBorder="1" applyAlignment="1">
      <alignment horizontal="center" vertical="top"/>
    </xf>
    <xf numFmtId="0" fontId="18" fillId="0" borderId="1" xfId="0" applyFont="1" applyBorder="1" applyAlignment="1">
      <alignment horizontal="justify" vertical="top"/>
    </xf>
    <xf numFmtId="0" fontId="18" fillId="0" borderId="4" xfId="0" applyFont="1" applyBorder="1" applyAlignment="1">
      <alignment horizontal="center" vertical="top"/>
    </xf>
    <xf numFmtId="0" fontId="5" fillId="0" borderId="15" xfId="0" applyFont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>
      <alignment horizontal="center" vertical="top" wrapText="1"/>
    </xf>
    <xf numFmtId="0" fontId="5" fillId="0" borderId="4" xfId="0" applyFont="1" applyBorder="1" applyAlignment="1" applyProtection="1">
      <alignment horizontal="center" vertical="top" wrapText="1"/>
      <protection locked="0"/>
    </xf>
    <xf numFmtId="166" fontId="5" fillId="0" borderId="16" xfId="0" applyNumberFormat="1" applyFont="1" applyBorder="1" applyAlignment="1">
      <alignment horizontal="center" vertical="top"/>
    </xf>
    <xf numFmtId="4" fontId="5" fillId="0" borderId="16" xfId="23" applyNumberFormat="1" applyFont="1" applyBorder="1" applyAlignment="1">
      <alignment horizontal="justify" vertical="top" wrapText="1" shrinkToFit="1"/>
    </xf>
    <xf numFmtId="166" fontId="5" fillId="0" borderId="16" xfId="0" applyNumberFormat="1" applyFont="1" applyBorder="1" applyAlignment="1">
      <alignment horizontal="center" vertical="top" wrapText="1"/>
    </xf>
    <xf numFmtId="0" fontId="5" fillId="0" borderId="16" xfId="0" applyFont="1" applyBorder="1" applyAlignment="1">
      <alignment horizontal="justify" vertical="top" wrapText="1"/>
    </xf>
    <xf numFmtId="4" fontId="5" fillId="0" borderId="16" xfId="45" applyNumberFormat="1" applyFont="1" applyBorder="1" applyAlignment="1">
      <alignment horizontal="center" vertical="top" wrapText="1"/>
    </xf>
    <xf numFmtId="4" fontId="5" fillId="0" borderId="16" xfId="1080" applyNumberFormat="1" applyFont="1" applyBorder="1" applyAlignment="1">
      <alignment horizontal="justify" vertical="top" wrapText="1" shrinkToFit="1"/>
    </xf>
    <xf numFmtId="4" fontId="5" fillId="0" borderId="16" xfId="1080" applyNumberFormat="1" applyFont="1" applyBorder="1" applyAlignment="1">
      <alignment vertical="top" wrapText="1" shrinkToFit="1"/>
    </xf>
    <xf numFmtId="4" fontId="5" fillId="0" borderId="16" xfId="37" applyNumberFormat="1" applyFont="1" applyBorder="1" applyAlignment="1">
      <alignment horizontal="justify" vertical="top" wrapText="1" shrinkToFit="1"/>
    </xf>
    <xf numFmtId="4" fontId="5" fillId="0" borderId="16" xfId="979" applyNumberFormat="1" applyFont="1" applyBorder="1" applyAlignment="1">
      <alignment horizontal="center" vertical="top"/>
    </xf>
    <xf numFmtId="4" fontId="5" fillId="0" borderId="16" xfId="41" applyNumberFormat="1" applyFont="1" applyBorder="1" applyAlignment="1">
      <alignment horizontal="justify" vertical="top" wrapText="1" shrinkToFit="1"/>
    </xf>
    <xf numFmtId="4" fontId="5" fillId="0" borderId="16" xfId="980" applyNumberFormat="1" applyFont="1" applyBorder="1" applyAlignment="1">
      <alignment horizontal="center" vertical="top"/>
    </xf>
    <xf numFmtId="4" fontId="5" fillId="0" borderId="16" xfId="985" applyNumberFormat="1" applyFont="1" applyBorder="1" applyAlignment="1">
      <alignment horizontal="center" vertical="top"/>
    </xf>
    <xf numFmtId="4" fontId="5" fillId="0" borderId="16" xfId="43" applyNumberFormat="1" applyFont="1" applyBorder="1" applyAlignment="1">
      <alignment horizontal="justify" vertical="top" wrapText="1" shrinkToFit="1"/>
    </xf>
    <xf numFmtId="4" fontId="5" fillId="0" borderId="16" xfId="45" applyNumberFormat="1" applyFont="1" applyBorder="1" applyAlignment="1">
      <alignment horizontal="justify" vertical="top" wrapText="1" shrinkToFit="1"/>
    </xf>
    <xf numFmtId="4" fontId="5" fillId="0" borderId="16" xfId="988" applyNumberFormat="1" applyFont="1" applyBorder="1" applyAlignment="1">
      <alignment horizontal="center" vertical="top"/>
    </xf>
    <xf numFmtId="4" fontId="5" fillId="0" borderId="16" xfId="48" applyNumberFormat="1" applyFont="1" applyBorder="1" applyAlignment="1">
      <alignment horizontal="justify" vertical="top" wrapText="1" shrinkToFit="1"/>
    </xf>
    <xf numFmtId="4" fontId="5" fillId="0" borderId="16" xfId="991" applyNumberFormat="1" applyFont="1" applyBorder="1" applyAlignment="1">
      <alignment horizontal="center" vertical="top"/>
    </xf>
    <xf numFmtId="4" fontId="5" fillId="0" borderId="16" xfId="51" applyNumberFormat="1" applyFont="1" applyBorder="1" applyAlignment="1">
      <alignment horizontal="justify" vertical="top" wrapText="1" shrinkToFit="1"/>
    </xf>
    <xf numFmtId="4" fontId="5" fillId="0" borderId="16" xfId="51" applyNumberFormat="1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17" xfId="0" applyFont="1" applyBorder="1" applyAlignment="1">
      <alignment horizontal="justify" vertical="top"/>
    </xf>
    <xf numFmtId="4" fontId="5" fillId="0" borderId="21" xfId="1041" applyNumberFormat="1" applyFont="1" applyBorder="1" applyAlignment="1">
      <alignment horizontal="justify" vertical="top" wrapText="1" shrinkToFit="1"/>
    </xf>
    <xf numFmtId="4" fontId="5" fillId="0" borderId="1" xfId="1045" applyNumberFormat="1" applyFont="1" applyBorder="1" applyAlignment="1">
      <alignment horizontal="center" vertical="top"/>
    </xf>
    <xf numFmtId="4" fontId="5" fillId="0" borderId="16" xfId="68" applyNumberFormat="1" applyFont="1" applyBorder="1" applyAlignment="1">
      <alignment horizontal="justify" vertical="top" wrapText="1" shrinkToFit="1"/>
    </xf>
    <xf numFmtId="4" fontId="5" fillId="0" borderId="16" xfId="1044" applyNumberFormat="1" applyFont="1" applyBorder="1" applyAlignment="1">
      <alignment horizontal="justify" vertical="top" wrapText="1" shrinkToFit="1"/>
    </xf>
    <xf numFmtId="4" fontId="5" fillId="0" borderId="16" xfId="1044" applyNumberFormat="1" applyFont="1" applyBorder="1" applyAlignment="1">
      <alignment horizontal="center" vertical="top"/>
    </xf>
    <xf numFmtId="0" fontId="5" fillId="0" borderId="16" xfId="0" applyFont="1" applyBorder="1" applyAlignment="1">
      <alignment horizontal="justify" vertical="top"/>
    </xf>
    <xf numFmtId="4" fontId="5" fillId="0" borderId="16" xfId="1036" applyNumberFormat="1" applyFont="1" applyBorder="1" applyAlignment="1">
      <alignment horizontal="justify" vertical="top" wrapText="1" shrinkToFit="1"/>
    </xf>
    <xf numFmtId="4" fontId="5" fillId="0" borderId="16" xfId="1036" applyNumberFormat="1" applyFont="1" applyBorder="1" applyAlignment="1">
      <alignment horizontal="center" vertical="top"/>
    </xf>
    <xf numFmtId="4" fontId="5" fillId="0" borderId="16" xfId="1029" applyNumberFormat="1" applyFont="1" applyBorder="1" applyAlignment="1">
      <alignment horizontal="justify" vertical="top" wrapText="1" shrinkToFit="1"/>
    </xf>
    <xf numFmtId="0" fontId="5" fillId="0" borderId="16" xfId="0" applyFont="1" applyBorder="1" applyAlignment="1">
      <alignment horizontal="center" vertical="top" wrapText="1"/>
    </xf>
    <xf numFmtId="4" fontId="5" fillId="0" borderId="16" xfId="1006" applyNumberFormat="1" applyFont="1" applyBorder="1" applyAlignment="1">
      <alignment horizontal="center" vertical="top"/>
    </xf>
    <xf numFmtId="43" fontId="5" fillId="0" borderId="0" xfId="0" applyNumberFormat="1" applyFont="1" applyAlignment="1">
      <alignment horizontal="right" vertical="top" indent="1"/>
    </xf>
    <xf numFmtId="4" fontId="5" fillId="0" borderId="16" xfId="973" applyNumberFormat="1" applyFont="1" applyBorder="1" applyAlignment="1">
      <alignment horizontal="center" vertical="top"/>
    </xf>
    <xf numFmtId="0" fontId="5" fillId="0" borderId="16" xfId="41" applyFont="1" applyBorder="1" applyAlignment="1">
      <alignment horizontal="justify" vertical="top" wrapText="1"/>
    </xf>
    <xf numFmtId="0" fontId="5" fillId="0" borderId="16" xfId="982" applyFont="1" applyBorder="1" applyAlignment="1">
      <alignment horizontal="center" vertical="top"/>
    </xf>
    <xf numFmtId="0" fontId="5" fillId="0" borderId="16" xfId="41" applyFont="1" applyBorder="1" applyAlignment="1">
      <alignment horizontal="center" vertical="top" wrapText="1"/>
    </xf>
    <xf numFmtId="0" fontId="5" fillId="0" borderId="16" xfId="0" applyFont="1" applyBorder="1" applyAlignment="1">
      <alignment vertical="top" wrapText="1"/>
    </xf>
    <xf numFmtId="0" fontId="5" fillId="0" borderId="16" xfId="86" applyFont="1" applyBorder="1" applyAlignment="1">
      <alignment horizontal="justify" vertical="top" wrapText="1"/>
    </xf>
    <xf numFmtId="0" fontId="5" fillId="0" borderId="16" xfId="87" applyFont="1" applyBorder="1" applyAlignment="1">
      <alignment horizontal="justify" vertical="top" wrapText="1"/>
    </xf>
    <xf numFmtId="0" fontId="5" fillId="0" borderId="19" xfId="14" applyFont="1" applyBorder="1" applyAlignment="1">
      <alignment horizontal="justify" vertical="top" wrapText="1"/>
    </xf>
    <xf numFmtId="0" fontId="5" fillId="0" borderId="0" xfId="14" applyFont="1" applyAlignment="1">
      <alignment horizontal="center" vertical="top" wrapText="1"/>
    </xf>
    <xf numFmtId="165" fontId="6" fillId="0" borderId="0" xfId="1" applyFont="1" applyBorder="1" applyAlignment="1" applyProtection="1">
      <alignment vertical="top"/>
    </xf>
    <xf numFmtId="165" fontId="8" fillId="0" borderId="0" xfId="1" applyFont="1" applyBorder="1" applyAlignment="1" applyProtection="1">
      <alignment vertical="top"/>
    </xf>
    <xf numFmtId="164" fontId="8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39" fontId="2" fillId="0" borderId="0" xfId="0" applyNumberFormat="1" applyFont="1" applyAlignment="1">
      <alignment horizontal="right" vertical="top"/>
    </xf>
    <xf numFmtId="1" fontId="9" fillId="0" borderId="0" xfId="1010" applyNumberFormat="1" applyFont="1" applyAlignment="1">
      <alignment horizontal="right" vertical="top" indent="1"/>
    </xf>
    <xf numFmtId="43" fontId="9" fillId="0" borderId="0" xfId="0" applyNumberFormat="1" applyFont="1" applyAlignment="1">
      <alignment horizontal="right" vertical="top" indent="1"/>
    </xf>
    <xf numFmtId="1" fontId="4" fillId="0" borderId="0" xfId="0" applyNumberFormat="1" applyFont="1" applyAlignment="1">
      <alignment horizontal="right" vertical="top" indent="1"/>
    </xf>
    <xf numFmtId="1" fontId="5" fillId="0" borderId="0" xfId="0" applyNumberFormat="1" applyFont="1" applyAlignment="1">
      <alignment horizontal="right" vertical="top" wrapText="1" indent="1"/>
    </xf>
    <xf numFmtId="1" fontId="9" fillId="0" borderId="0" xfId="0" applyNumberFormat="1" applyFont="1" applyAlignment="1">
      <alignment horizontal="right" vertical="top" wrapText="1" indent="1"/>
    </xf>
    <xf numFmtId="1" fontId="9" fillId="0" borderId="0" xfId="0" applyNumberFormat="1" applyFont="1" applyAlignment="1">
      <alignment horizontal="right" vertical="top" indent="1"/>
    </xf>
    <xf numFmtId="4" fontId="5" fillId="0" borderId="2" xfId="1041" applyNumberFormat="1" applyFont="1" applyBorder="1" applyAlignment="1">
      <alignment horizontal="center" vertical="top"/>
    </xf>
    <xf numFmtId="0" fontId="5" fillId="0" borderId="16" xfId="1008" applyFont="1" applyBorder="1" applyAlignment="1">
      <alignment horizontal="justify" vertical="top" wrapText="1"/>
    </xf>
    <xf numFmtId="49" fontId="49" fillId="0" borderId="2" xfId="0" applyNumberFormat="1" applyFont="1" applyBorder="1" applyAlignment="1">
      <alignment horizontal="center" vertical="top"/>
    </xf>
    <xf numFmtId="0" fontId="49" fillId="0" borderId="15" xfId="0" applyFont="1" applyBorder="1" applyAlignment="1">
      <alignment horizontal="center" vertical="top"/>
    </xf>
    <xf numFmtId="0" fontId="49" fillId="0" borderId="0" xfId="0" applyFont="1" applyAlignment="1">
      <alignment vertical="top"/>
    </xf>
    <xf numFmtId="0" fontId="50" fillId="0" borderId="0" xfId="0" applyFont="1" applyAlignment="1">
      <alignment vertical="top"/>
    </xf>
    <xf numFmtId="49" fontId="49" fillId="0" borderId="1" xfId="0" applyNumberFormat="1" applyFont="1" applyBorder="1" applyAlignment="1">
      <alignment horizontal="justify" vertical="top"/>
    </xf>
    <xf numFmtId="0" fontId="49" fillId="0" borderId="4" xfId="0" applyFont="1" applyBorder="1" applyAlignment="1">
      <alignment horizontal="center" vertical="top"/>
    </xf>
    <xf numFmtId="0" fontId="49" fillId="0" borderId="0" xfId="0" applyFont="1" applyAlignment="1">
      <alignment horizontal="center" vertical="top"/>
    </xf>
    <xf numFmtId="49" fontId="49" fillId="0" borderId="0" xfId="0" applyNumberFormat="1" applyFont="1" applyAlignment="1">
      <alignment horizontal="justify" vertical="top"/>
    </xf>
    <xf numFmtId="1" fontId="49" fillId="0" borderId="0" xfId="0" applyNumberFormat="1" applyFont="1" applyAlignment="1">
      <alignment horizontal="right" vertical="top" indent="1"/>
    </xf>
    <xf numFmtId="49" fontId="51" fillId="0" borderId="0" xfId="0" applyNumberFormat="1" applyFont="1" applyAlignment="1">
      <alignment horizontal="justify" vertical="top"/>
    </xf>
    <xf numFmtId="49" fontId="48" fillId="0" borderId="0" xfId="0" applyNumberFormat="1" applyFont="1" applyAlignment="1">
      <alignment horizontal="justify" vertical="top"/>
    </xf>
    <xf numFmtId="0" fontId="48" fillId="0" borderId="0" xfId="0" applyFont="1" applyAlignment="1">
      <alignment horizontal="center" vertical="top"/>
    </xf>
    <xf numFmtId="1" fontId="48" fillId="0" borderId="0" xfId="0" applyNumberFormat="1" applyFont="1" applyAlignment="1">
      <alignment horizontal="right" vertical="top" indent="1"/>
    </xf>
    <xf numFmtId="166" fontId="49" fillId="0" borderId="16" xfId="0" applyNumberFormat="1" applyFont="1" applyBorder="1" applyAlignment="1">
      <alignment horizontal="center" vertical="top"/>
    </xf>
    <xf numFmtId="4" fontId="49" fillId="0" borderId="16" xfId="1023" applyNumberFormat="1" applyFont="1" applyBorder="1" applyAlignment="1">
      <alignment horizontal="center" vertical="top"/>
    </xf>
    <xf numFmtId="4" fontId="49" fillId="0" borderId="16" xfId="988" applyNumberFormat="1" applyFont="1" applyBorder="1" applyAlignment="1">
      <alignment horizontal="center" vertical="top"/>
    </xf>
    <xf numFmtId="166" fontId="49" fillId="0" borderId="15" xfId="0" applyNumberFormat="1" applyFont="1" applyBorder="1" applyAlignment="1">
      <alignment horizontal="center" vertical="top"/>
    </xf>
    <xf numFmtId="4" fontId="49" fillId="0" borderId="15" xfId="1023" applyNumberFormat="1" applyFont="1" applyBorder="1" applyAlignment="1">
      <alignment horizontal="center" vertical="top"/>
    </xf>
    <xf numFmtId="4" fontId="49" fillId="0" borderId="25" xfId="1023" applyNumberFormat="1" applyFont="1" applyBorder="1" applyAlignment="1">
      <alignment horizontal="center" vertical="top"/>
    </xf>
    <xf numFmtId="4" fontId="49" fillId="0" borderId="4" xfId="1023" applyNumberFormat="1" applyFont="1" applyBorder="1" applyAlignment="1">
      <alignment horizontal="center" vertical="top"/>
    </xf>
    <xf numFmtId="49" fontId="49" fillId="0" borderId="0" xfId="1023" applyNumberFormat="1" applyFont="1" applyAlignment="1">
      <alignment horizontal="justify" vertical="top" wrapText="1" shrinkToFit="1"/>
    </xf>
    <xf numFmtId="4" fontId="49" fillId="0" borderId="0" xfId="1023" applyNumberFormat="1" applyFont="1" applyAlignment="1">
      <alignment horizontal="center" vertical="top"/>
    </xf>
    <xf numFmtId="1" fontId="49" fillId="0" borderId="0" xfId="1023" applyNumberFormat="1" applyFont="1" applyAlignment="1">
      <alignment horizontal="right" vertical="top" indent="1"/>
    </xf>
    <xf numFmtId="0" fontId="49" fillId="0" borderId="25" xfId="0" applyFont="1" applyBorder="1" applyAlignment="1">
      <alignment vertical="top"/>
    </xf>
    <xf numFmtId="0" fontId="49" fillId="0" borderId="4" xfId="0" applyFont="1" applyBorder="1" applyAlignment="1">
      <alignment vertical="top"/>
    </xf>
    <xf numFmtId="49" fontId="49" fillId="0" borderId="24" xfId="1023" applyNumberFormat="1" applyFont="1" applyBorder="1" applyAlignment="1">
      <alignment horizontal="justify" vertical="top" wrapText="1" shrinkToFit="1"/>
    </xf>
    <xf numFmtId="49" fontId="49" fillId="0" borderId="24" xfId="48" applyNumberFormat="1" applyFont="1" applyBorder="1" applyAlignment="1">
      <alignment horizontal="justify" vertical="top" wrapText="1" shrinkToFit="1"/>
    </xf>
    <xf numFmtId="49" fontId="49" fillId="0" borderId="18" xfId="1023" applyNumberFormat="1" applyFont="1" applyBorder="1" applyAlignment="1">
      <alignment horizontal="justify" vertical="top" wrapText="1" shrinkToFit="1"/>
    </xf>
    <xf numFmtId="49" fontId="49" fillId="0" borderId="20" xfId="1023" applyNumberFormat="1" applyFont="1" applyBorder="1" applyAlignment="1">
      <alignment horizontal="justify" vertical="top" wrapText="1" shrinkToFit="1"/>
    </xf>
    <xf numFmtId="49" fontId="49" fillId="0" borderId="22" xfId="1023" applyNumberFormat="1" applyFont="1" applyBorder="1" applyAlignment="1">
      <alignment horizontal="justify" vertical="top" wrapText="1" shrinkToFit="1"/>
    </xf>
    <xf numFmtId="0" fontId="49" fillId="0" borderId="17" xfId="0" applyFont="1" applyBorder="1" applyAlignment="1" applyProtection="1">
      <alignment horizontal="center" vertical="top"/>
      <protection locked="0"/>
    </xf>
    <xf numFmtId="0" fontId="49" fillId="0" borderId="21" xfId="0" applyFont="1" applyBorder="1" applyAlignment="1" applyProtection="1">
      <alignment horizontal="center" vertical="top"/>
      <protection locked="0"/>
    </xf>
    <xf numFmtId="0" fontId="51" fillId="0" borderId="0" xfId="0" applyFont="1" applyAlignment="1">
      <alignment horizontal="center" vertical="top"/>
    </xf>
    <xf numFmtId="166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1" fontId="49" fillId="0" borderId="0" xfId="0" applyNumberFormat="1" applyFont="1" applyAlignment="1">
      <alignment horizontal="right" vertical="top"/>
    </xf>
    <xf numFmtId="1" fontId="48" fillId="0" borderId="0" xfId="0" applyNumberFormat="1" applyFont="1" applyAlignment="1">
      <alignment horizontal="right" vertical="top"/>
    </xf>
    <xf numFmtId="1" fontId="49" fillId="0" borderId="0" xfId="1023" applyNumberFormat="1" applyFont="1" applyAlignment="1">
      <alignment horizontal="right" vertical="top"/>
    </xf>
    <xf numFmtId="0" fontId="48" fillId="0" borderId="0" xfId="0" applyFont="1" applyAlignment="1">
      <alignment horizontal="justify" vertical="top" wrapText="1"/>
    </xf>
    <xf numFmtId="0" fontId="49" fillId="0" borderId="0" xfId="0" applyFont="1" applyAlignment="1">
      <alignment horizontal="justify" vertical="top"/>
    </xf>
    <xf numFmtId="0" fontId="52" fillId="0" borderId="0" xfId="0" applyFont="1"/>
    <xf numFmtId="1" fontId="52" fillId="0" borderId="0" xfId="0" applyNumberFormat="1" applyFont="1" applyAlignment="1">
      <alignment horizontal="right" vertical="top" indent="1"/>
    </xf>
    <xf numFmtId="0" fontId="53" fillId="0" borderId="16" xfId="0" applyFont="1" applyBorder="1" applyAlignment="1">
      <alignment horizontal="center" vertical="top"/>
    </xf>
    <xf numFmtId="0" fontId="50" fillId="0" borderId="0" xfId="0" applyFont="1" applyAlignment="1">
      <alignment horizontal="center" vertical="top"/>
    </xf>
    <xf numFmtId="1" fontId="50" fillId="0" borderId="0" xfId="0" applyNumberFormat="1" applyFont="1" applyAlignment="1">
      <alignment horizontal="right" vertical="top" indent="1"/>
    </xf>
    <xf numFmtId="0" fontId="5" fillId="0" borderId="16" xfId="74" applyFont="1" applyBorder="1" applyAlignment="1">
      <alignment horizontal="left" vertical="top" wrapText="1"/>
    </xf>
    <xf numFmtId="0" fontId="5" fillId="0" borderId="16" xfId="75" applyFont="1" applyBorder="1" applyAlignment="1">
      <alignment horizontal="left" vertical="top" wrapText="1"/>
    </xf>
    <xf numFmtId="0" fontId="5" fillId="0" borderId="16" xfId="77" applyFont="1" applyBorder="1" applyAlignment="1">
      <alignment horizontal="left" vertical="top" wrapText="1"/>
    </xf>
    <xf numFmtId="0" fontId="5" fillId="0" borderId="23" xfId="0" applyFont="1" applyBorder="1" applyAlignment="1">
      <alignment vertical="top"/>
    </xf>
    <xf numFmtId="0" fontId="49" fillId="0" borderId="16" xfId="0" applyFont="1" applyBorder="1" applyAlignment="1">
      <alignment horizontal="center" vertical="top"/>
    </xf>
    <xf numFmtId="0" fontId="49" fillId="0" borderId="16" xfId="0" applyFont="1" applyBorder="1" applyAlignment="1">
      <alignment horizontal="justify" vertical="top" wrapText="1"/>
    </xf>
    <xf numFmtId="0" fontId="49" fillId="0" borderId="16" xfId="0" applyFont="1" applyBorder="1" applyAlignment="1">
      <alignment horizontal="justify" vertical="top"/>
    </xf>
    <xf numFmtId="0" fontId="49" fillId="0" borderId="16" xfId="0" applyFont="1" applyBorder="1" applyAlignment="1">
      <alignment vertical="top" wrapText="1"/>
    </xf>
    <xf numFmtId="49" fontId="49" fillId="0" borderId="16" xfId="0" applyNumberFormat="1" applyFont="1" applyBorder="1" applyAlignment="1">
      <alignment horizontal="center" vertical="top"/>
    </xf>
    <xf numFmtId="0" fontId="54" fillId="0" borderId="0" xfId="0" applyFont="1" applyAlignment="1">
      <alignment horizontal="center" vertical="top" wrapText="1"/>
    </xf>
    <xf numFmtId="0" fontId="54" fillId="0" borderId="0" xfId="0" applyFont="1" applyAlignment="1">
      <alignment horizontal="justify" vertical="top" wrapText="1"/>
    </xf>
    <xf numFmtId="0" fontId="55" fillId="0" borderId="0" xfId="0" applyFont="1" applyAlignment="1">
      <alignment horizontal="center" vertical="top" wrapText="1"/>
    </xf>
    <xf numFmtId="1" fontId="55" fillId="0" borderId="0" xfId="0" applyNumberFormat="1" applyFont="1" applyAlignment="1">
      <alignment horizontal="right" vertical="top" wrapText="1" indent="1"/>
    </xf>
    <xf numFmtId="0" fontId="55" fillId="0" borderId="0" xfId="0" applyFont="1" applyAlignment="1">
      <alignment vertical="top" wrapText="1"/>
    </xf>
    <xf numFmtId="4" fontId="5" fillId="0" borderId="15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164" fontId="5" fillId="0" borderId="16" xfId="41" applyNumberFormat="1" applyFont="1" applyBorder="1" applyAlignment="1">
      <alignment horizontal="right" vertical="top" wrapText="1" indent="1"/>
    </xf>
    <xf numFmtId="1" fontId="5" fillId="37" borderId="16" xfId="0" applyNumberFormat="1" applyFont="1" applyFill="1" applyBorder="1" applyAlignment="1">
      <alignment horizontal="right" vertical="top" wrapText="1" indent="1"/>
    </xf>
    <xf numFmtId="164" fontId="5" fillId="0" borderId="16" xfId="45" applyNumberFormat="1" applyFont="1" applyBorder="1" applyAlignment="1">
      <alignment horizontal="right" vertical="top" wrapText="1" indent="1"/>
    </xf>
    <xf numFmtId="4" fontId="5" fillId="0" borderId="16" xfId="41" applyNumberFormat="1" applyFont="1" applyBorder="1" applyAlignment="1">
      <alignment horizontal="right" vertical="top" wrapText="1" indent="1"/>
    </xf>
    <xf numFmtId="4" fontId="54" fillId="0" borderId="0" xfId="48" applyNumberFormat="1" applyFont="1" applyAlignment="1">
      <alignment horizontal="center" vertical="top" wrapText="1"/>
    </xf>
    <xf numFmtId="1" fontId="54" fillId="0" borderId="0" xfId="1000" applyNumberFormat="1" applyFont="1" applyAlignment="1">
      <alignment horizontal="right" vertical="top" indent="1"/>
    </xf>
    <xf numFmtId="0" fontId="54" fillId="0" borderId="0" xfId="0" applyFont="1" applyAlignment="1">
      <alignment vertical="top" wrapText="1"/>
    </xf>
    <xf numFmtId="43" fontId="5" fillId="37" borderId="15" xfId="0" applyNumberFormat="1" applyFont="1" applyFill="1" applyBorder="1" applyAlignment="1">
      <alignment horizontal="right" vertical="top" wrapText="1" indent="1"/>
    </xf>
    <xf numFmtId="43" fontId="5" fillId="37" borderId="4" xfId="0" applyNumberFormat="1" applyFont="1" applyFill="1" applyBorder="1" applyAlignment="1">
      <alignment horizontal="center" vertical="top" wrapText="1"/>
    </xf>
    <xf numFmtId="1" fontId="5" fillId="37" borderId="15" xfId="0" applyNumberFormat="1" applyFont="1" applyFill="1" applyBorder="1" applyAlignment="1">
      <alignment horizontal="center" vertical="top" wrapText="1"/>
    </xf>
    <xf numFmtId="1" fontId="5" fillId="37" borderId="4" xfId="0" applyNumberFormat="1" applyFont="1" applyFill="1" applyBorder="1" applyAlignment="1">
      <alignment horizontal="center" vertical="top" wrapText="1"/>
    </xf>
    <xf numFmtId="1" fontId="5" fillId="37" borderId="15" xfId="0" applyNumberFormat="1" applyFont="1" applyFill="1" applyBorder="1" applyAlignment="1">
      <alignment horizontal="center" vertical="top"/>
    </xf>
    <xf numFmtId="1" fontId="5" fillId="37" borderId="4" xfId="0" applyNumberFormat="1" applyFont="1" applyFill="1" applyBorder="1" applyAlignment="1">
      <alignment horizontal="center" vertical="top"/>
    </xf>
    <xf numFmtId="1" fontId="5" fillId="37" borderId="16" xfId="0" applyNumberFormat="1" applyFont="1" applyFill="1" applyBorder="1" applyAlignment="1">
      <alignment horizontal="right" vertical="top" indent="1"/>
    </xf>
    <xf numFmtId="43" fontId="5" fillId="37" borderId="4" xfId="0" applyNumberFormat="1" applyFont="1" applyFill="1" applyBorder="1" applyAlignment="1">
      <alignment horizontal="center" vertical="top"/>
    </xf>
    <xf numFmtId="4" fontId="5" fillId="0" borderId="0" xfId="0" applyNumberFormat="1" applyFont="1" applyAlignment="1">
      <alignment horizontal="right" vertical="top" indent="1"/>
    </xf>
    <xf numFmtId="4" fontId="9" fillId="0" borderId="0" xfId="0" applyNumberFormat="1" applyFont="1" applyAlignment="1">
      <alignment horizontal="right" vertical="top" indent="1"/>
    </xf>
    <xf numFmtId="4" fontId="5" fillId="0" borderId="16" xfId="973" applyNumberFormat="1" applyFont="1" applyBorder="1" applyAlignment="1">
      <alignment horizontal="right" vertical="top" indent="1"/>
    </xf>
    <xf numFmtId="43" fontId="5" fillId="37" borderId="16" xfId="973" applyNumberFormat="1" applyFont="1" applyFill="1" applyBorder="1" applyAlignment="1">
      <alignment horizontal="right" vertical="top" indent="1"/>
    </xf>
    <xf numFmtId="4" fontId="5" fillId="0" borderId="15" xfId="0" applyNumberFormat="1" applyFont="1" applyBorder="1" applyAlignment="1">
      <alignment horizontal="center" vertical="top"/>
    </xf>
    <xf numFmtId="4" fontId="5" fillId="0" borderId="4" xfId="0" applyNumberFormat="1" applyFont="1" applyBorder="1" applyAlignment="1">
      <alignment horizontal="center" vertical="top"/>
    </xf>
    <xf numFmtId="43" fontId="5" fillId="37" borderId="15" xfId="0" applyNumberFormat="1" applyFont="1" applyFill="1" applyBorder="1" applyAlignment="1">
      <alignment horizontal="center" vertical="top"/>
    </xf>
    <xf numFmtId="1" fontId="18" fillId="37" borderId="15" xfId="0" applyNumberFormat="1" applyFont="1" applyFill="1" applyBorder="1" applyAlignment="1">
      <alignment horizontal="center" vertical="top"/>
    </xf>
    <xf numFmtId="1" fontId="18" fillId="37" borderId="4" xfId="0" applyNumberFormat="1" applyFont="1" applyFill="1" applyBorder="1" applyAlignment="1">
      <alignment horizontal="center" vertical="top"/>
    </xf>
    <xf numFmtId="166" fontId="54" fillId="0" borderId="0" xfId="0" applyNumberFormat="1" applyFont="1" applyAlignment="1">
      <alignment horizontal="center" vertical="top"/>
    </xf>
    <xf numFmtId="0" fontId="54" fillId="0" borderId="0" xfId="0" applyFont="1" applyAlignment="1">
      <alignment horizontal="justify" vertical="top"/>
    </xf>
    <xf numFmtId="0" fontId="54" fillId="0" borderId="0" xfId="0" applyFont="1" applyAlignment="1">
      <alignment horizontal="center" vertical="top"/>
    </xf>
    <xf numFmtId="4" fontId="54" fillId="0" borderId="0" xfId="0" applyNumberFormat="1" applyFont="1" applyAlignment="1">
      <alignment horizontal="right" vertical="top" indent="1"/>
    </xf>
    <xf numFmtId="43" fontId="54" fillId="37" borderId="16" xfId="0" applyNumberFormat="1" applyFont="1" applyFill="1" applyBorder="1" applyAlignment="1">
      <alignment horizontal="right" vertical="top" indent="1"/>
    </xf>
    <xf numFmtId="0" fontId="54" fillId="0" borderId="0" xfId="0" applyFont="1" applyAlignment="1">
      <alignment vertical="top"/>
    </xf>
    <xf numFmtId="0" fontId="56" fillId="0" borderId="0" xfId="0" applyFont="1" applyAlignment="1">
      <alignment vertical="top"/>
    </xf>
    <xf numFmtId="0" fontId="57" fillId="0" borderId="0" xfId="0" applyFont="1" applyAlignment="1">
      <alignment vertical="top"/>
    </xf>
    <xf numFmtId="43" fontId="54" fillId="0" borderId="0" xfId="0" applyNumberFormat="1" applyFont="1" applyAlignment="1">
      <alignment horizontal="right" vertical="top" indent="1"/>
    </xf>
    <xf numFmtId="0" fontId="55" fillId="0" borderId="0" xfId="0" applyFont="1" applyAlignment="1">
      <alignment vertical="top"/>
    </xf>
    <xf numFmtId="1" fontId="54" fillId="0" borderId="0" xfId="450" applyNumberFormat="1" applyFont="1" applyAlignment="1">
      <alignment horizontal="right" vertical="top" indent="1"/>
    </xf>
    <xf numFmtId="1" fontId="5" fillId="37" borderId="16" xfId="1036" applyNumberFormat="1" applyFont="1" applyFill="1" applyBorder="1" applyAlignment="1">
      <alignment horizontal="right" vertical="top" indent="1"/>
    </xf>
    <xf numFmtId="4" fontId="5" fillId="0" borderId="16" xfId="1029" applyNumberFormat="1" applyFont="1" applyBorder="1" applyAlignment="1">
      <alignment horizontal="center" vertical="top"/>
    </xf>
    <xf numFmtId="0" fontId="58" fillId="0" borderId="0" xfId="0" applyFont="1" applyAlignment="1">
      <alignment horizontal="center" vertical="top"/>
    </xf>
    <xf numFmtId="1" fontId="5" fillId="37" borderId="16" xfId="1029" applyNumberFormat="1" applyFont="1" applyFill="1" applyBorder="1" applyAlignment="1">
      <alignment horizontal="right" vertical="top" indent="1"/>
    </xf>
    <xf numFmtId="4" fontId="5" fillId="0" borderId="15" xfId="973" applyNumberFormat="1" applyFont="1" applyBorder="1" applyAlignment="1">
      <alignment horizontal="right" vertical="top" indent="1"/>
    </xf>
    <xf numFmtId="0" fontId="50" fillId="0" borderId="25" xfId="0" applyFont="1" applyBorder="1" applyAlignment="1">
      <alignment vertical="top"/>
    </xf>
    <xf numFmtId="0" fontId="50" fillId="0" borderId="4" xfId="0" applyFont="1" applyBorder="1" applyAlignment="1">
      <alignment vertical="top"/>
    </xf>
    <xf numFmtId="1" fontId="49" fillId="37" borderId="15" xfId="0" applyNumberFormat="1" applyFont="1" applyFill="1" applyBorder="1" applyAlignment="1">
      <alignment horizontal="center" vertical="top"/>
    </xf>
    <xf numFmtId="1" fontId="49" fillId="37" borderId="4" xfId="0" applyNumberFormat="1" applyFont="1" applyFill="1" applyBorder="1" applyAlignment="1">
      <alignment horizontal="center" vertical="top"/>
    </xf>
    <xf numFmtId="166" fontId="59" fillId="0" borderId="0" xfId="0" applyNumberFormat="1" applyFont="1" applyAlignment="1">
      <alignment horizontal="center" vertical="top"/>
    </xf>
    <xf numFmtId="49" fontId="60" fillId="0" borderId="0" xfId="0" applyNumberFormat="1" applyFont="1" applyAlignment="1">
      <alignment horizontal="justify" vertical="top"/>
    </xf>
    <xf numFmtId="0" fontId="60" fillId="0" borderId="0" xfId="0" applyFont="1" applyAlignment="1">
      <alignment horizontal="center" vertical="top"/>
    </xf>
    <xf numFmtId="1" fontId="60" fillId="0" borderId="0" xfId="450" applyNumberFormat="1" applyFont="1" applyAlignment="1">
      <alignment horizontal="right" vertical="top" indent="1"/>
    </xf>
    <xf numFmtId="0" fontId="59" fillId="0" borderId="0" xfId="0" applyFont="1" applyAlignment="1">
      <alignment vertical="top"/>
    </xf>
    <xf numFmtId="0" fontId="60" fillId="0" borderId="0" xfId="0" applyFont="1" applyAlignment="1">
      <alignment horizontal="justify" vertical="top" wrapText="1"/>
    </xf>
    <xf numFmtId="1" fontId="60" fillId="0" borderId="0" xfId="450" applyNumberFormat="1" applyFont="1" applyAlignment="1">
      <alignment horizontal="right" vertical="top"/>
    </xf>
    <xf numFmtId="0" fontId="54" fillId="0" borderId="0" xfId="0" applyFont="1" applyAlignment="1">
      <alignment horizontal="center"/>
    </xf>
    <xf numFmtId="1" fontId="54" fillId="0" borderId="0" xfId="0" applyNumberFormat="1" applyFont="1" applyAlignment="1">
      <alignment horizontal="right" vertical="top" indent="1"/>
    </xf>
    <xf numFmtId="0" fontId="55" fillId="0" borderId="0" xfId="0" applyFont="1" applyAlignment="1">
      <alignment horizontal="center" vertical="top"/>
    </xf>
    <xf numFmtId="1" fontId="55" fillId="0" borderId="0" xfId="0" applyNumberFormat="1" applyFont="1" applyAlignment="1">
      <alignment horizontal="right" vertical="top" indent="1"/>
    </xf>
    <xf numFmtId="1" fontId="56" fillId="0" borderId="0" xfId="0" applyNumberFormat="1" applyFont="1" applyAlignment="1">
      <alignment horizontal="right" vertical="top" indent="1"/>
    </xf>
    <xf numFmtId="4" fontId="55" fillId="0" borderId="0" xfId="0" applyNumberFormat="1" applyFont="1" applyAlignment="1">
      <alignment horizontal="right" vertical="top" indent="1"/>
    </xf>
    <xf numFmtId="43" fontId="55" fillId="0" borderId="0" xfId="0" applyNumberFormat="1" applyFont="1" applyAlignment="1">
      <alignment horizontal="right" vertical="top" indent="1"/>
    </xf>
    <xf numFmtId="1" fontId="5" fillId="37" borderId="16" xfId="0" applyNumberFormat="1" applyFont="1" applyFill="1" applyBorder="1" applyAlignment="1">
      <alignment horizontal="center" vertical="top" wrapText="1"/>
    </xf>
    <xf numFmtId="1" fontId="5" fillId="37" borderId="16" xfId="1006" applyNumberFormat="1" applyFont="1" applyFill="1" applyBorder="1" applyAlignment="1">
      <alignment horizontal="right" vertical="top" indent="1"/>
    </xf>
    <xf numFmtId="0" fontId="43" fillId="0" borderId="0" xfId="3" applyFont="1" applyFill="1" applyBorder="1" applyAlignment="1" applyProtection="1">
      <alignment horizontal="left" vertical="top" wrapText="1"/>
    </xf>
    <xf numFmtId="43" fontId="5" fillId="37" borderId="16" xfId="0" applyNumberFormat="1" applyFont="1" applyFill="1" applyBorder="1" applyAlignment="1">
      <alignment vertical="top" wrapText="1"/>
    </xf>
    <xf numFmtId="2" fontId="5" fillId="0" borderId="16" xfId="982" applyNumberFormat="1" applyFont="1" applyBorder="1" applyAlignment="1">
      <alignment horizontal="center" vertical="top"/>
    </xf>
    <xf numFmtId="43" fontId="5" fillId="37" borderId="16" xfId="973" applyNumberFormat="1" applyFont="1" applyFill="1" applyBorder="1" applyAlignment="1">
      <alignment horizontal="center" vertical="top"/>
    </xf>
    <xf numFmtId="43" fontId="5" fillId="0" borderId="16" xfId="973" applyNumberFormat="1" applyFont="1" applyBorder="1" applyAlignment="1">
      <alignment horizontal="center" vertical="top"/>
    </xf>
    <xf numFmtId="43" fontId="54" fillId="37" borderId="16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wrapText="1"/>
    </xf>
    <xf numFmtId="0" fontId="5" fillId="0" borderId="16" xfId="0" applyFont="1" applyBorder="1" applyAlignment="1">
      <alignment horizontal="left" wrapText="1"/>
    </xf>
    <xf numFmtId="43" fontId="5" fillId="37" borderId="0" xfId="973" applyNumberFormat="1" applyFont="1" applyFill="1" applyAlignment="1">
      <alignment horizontal="center" vertical="top"/>
    </xf>
    <xf numFmtId="1" fontId="5" fillId="37" borderId="16" xfId="0" applyNumberFormat="1" applyFont="1" applyFill="1" applyBorder="1" applyAlignment="1">
      <alignment horizontal="center" vertical="top"/>
    </xf>
    <xf numFmtId="43" fontId="5" fillId="0" borderId="0" xfId="973" applyNumberFormat="1" applyFont="1" applyAlignment="1">
      <alignment horizontal="center" vertical="top"/>
    </xf>
    <xf numFmtId="1" fontId="5" fillId="37" borderId="16" xfId="991" applyNumberFormat="1" applyFont="1" applyFill="1" applyBorder="1" applyAlignment="1">
      <alignment horizontal="center" vertical="top"/>
    </xf>
    <xf numFmtId="1" fontId="5" fillId="0" borderId="18" xfId="1041" applyNumberFormat="1" applyFont="1" applyBorder="1" applyAlignment="1">
      <alignment horizontal="center" vertical="top"/>
    </xf>
    <xf numFmtId="1" fontId="5" fillId="0" borderId="20" xfId="14" applyNumberFormat="1" applyFont="1" applyBorder="1" applyAlignment="1">
      <alignment horizontal="center" vertical="top"/>
    </xf>
    <xf numFmtId="1" fontId="5" fillId="0" borderId="20" xfId="1041" applyNumberFormat="1" applyFont="1" applyBorder="1" applyAlignment="1">
      <alignment horizontal="center" vertical="top"/>
    </xf>
    <xf numFmtId="1" fontId="5" fillId="0" borderId="22" xfId="1045" applyNumberFormat="1" applyFont="1" applyBorder="1" applyAlignment="1">
      <alignment horizontal="center" vertical="top"/>
    </xf>
    <xf numFmtId="0" fontId="47" fillId="0" borderId="0" xfId="2" applyFont="1" applyBorder="1" applyAlignment="1" applyProtection="1">
      <alignment horizontal="center" vertical="top"/>
    </xf>
    <xf numFmtId="0" fontId="10" fillId="0" borderId="0" xfId="0" applyFont="1" applyAlignment="1">
      <alignment horizontal="center" vertical="top"/>
    </xf>
    <xf numFmtId="4" fontId="5" fillId="0" borderId="17" xfId="68" applyNumberFormat="1" applyFont="1" applyBorder="1" applyAlignment="1">
      <alignment horizontal="justify" vertical="top" wrapText="1" shrinkToFit="1"/>
    </xf>
    <xf numFmtId="4" fontId="5" fillId="0" borderId="18" xfId="973" applyNumberFormat="1" applyFont="1" applyBorder="1" applyAlignment="1">
      <alignment horizontal="center" vertical="top"/>
    </xf>
    <xf numFmtId="1" fontId="5" fillId="37" borderId="0" xfId="0" applyNumberFormat="1" applyFont="1" applyFill="1" applyAlignment="1">
      <alignment horizontal="center" vertical="top"/>
    </xf>
    <xf numFmtId="4" fontId="9" fillId="0" borderId="16" xfId="68" applyNumberFormat="1" applyFont="1" applyBorder="1" applyAlignment="1">
      <alignment horizontal="justify" vertical="top" wrapText="1" shrinkToFit="1"/>
    </xf>
    <xf numFmtId="0" fontId="49" fillId="37" borderId="16" xfId="0" applyFont="1" applyFill="1" applyBorder="1" applyAlignment="1">
      <alignment horizontal="center" vertical="top"/>
    </xf>
    <xf numFmtId="3" fontId="49" fillId="37" borderId="16" xfId="0" applyNumberFormat="1" applyFont="1" applyFill="1" applyBorder="1" applyAlignment="1">
      <alignment horizontal="center" vertical="top"/>
    </xf>
    <xf numFmtId="0" fontId="5" fillId="37" borderId="16" xfId="0" applyFont="1" applyFill="1" applyBorder="1" applyAlignment="1">
      <alignment horizontal="center" vertical="top"/>
    </xf>
    <xf numFmtId="0" fontId="53" fillId="37" borderId="16" xfId="0" applyFont="1" applyFill="1" applyBorder="1" applyAlignment="1">
      <alignment horizontal="center" vertical="top"/>
    </xf>
    <xf numFmtId="1" fontId="49" fillId="37" borderId="16" xfId="1023" applyNumberFormat="1" applyFont="1" applyFill="1" applyBorder="1" applyAlignment="1">
      <alignment horizontal="center" vertical="top"/>
    </xf>
    <xf numFmtId="1" fontId="49" fillId="37" borderId="16" xfId="0" applyNumberFormat="1" applyFont="1" applyFill="1" applyBorder="1" applyAlignment="1">
      <alignment horizontal="center" vertical="top"/>
    </xf>
    <xf numFmtId="1" fontId="49" fillId="37" borderId="15" xfId="1023" applyNumberFormat="1" applyFont="1" applyFill="1" applyBorder="1" applyAlignment="1">
      <alignment horizontal="center" vertical="top"/>
    </xf>
    <xf numFmtId="1" fontId="49" fillId="37" borderId="25" xfId="1023" applyNumberFormat="1" applyFont="1" applyFill="1" applyBorder="1" applyAlignment="1">
      <alignment horizontal="center" vertical="top"/>
    </xf>
    <xf numFmtId="1" fontId="49" fillId="37" borderId="4" xfId="1023" applyNumberFormat="1" applyFont="1" applyFill="1" applyBorder="1" applyAlignment="1">
      <alignment horizontal="center" vertical="top"/>
    </xf>
    <xf numFmtId="43" fontId="5" fillId="37" borderId="15" xfId="973" applyNumberFormat="1" applyFont="1" applyFill="1" applyBorder="1" applyAlignment="1">
      <alignment horizontal="center" vertical="top"/>
    </xf>
    <xf numFmtId="0" fontId="50" fillId="37" borderId="25" xfId="0" applyFont="1" applyFill="1" applyBorder="1" applyAlignment="1">
      <alignment horizontal="center" vertical="top"/>
    </xf>
    <xf numFmtId="0" fontId="50" fillId="37" borderId="4" xfId="0" applyFont="1" applyFill="1" applyBorder="1" applyAlignment="1">
      <alignment horizontal="center" vertical="top"/>
    </xf>
    <xf numFmtId="43" fontId="60" fillId="37" borderId="16" xfId="0" applyNumberFormat="1" applyFont="1" applyFill="1" applyBorder="1" applyAlignment="1">
      <alignment horizontal="center" vertical="top"/>
    </xf>
    <xf numFmtId="0" fontId="61" fillId="0" borderId="16" xfId="0" applyFont="1" applyBorder="1" applyAlignment="1">
      <alignment horizontal="justify" vertical="center"/>
    </xf>
    <xf numFmtId="0" fontId="53" fillId="0" borderId="0" xfId="0" applyFont="1" applyAlignment="1">
      <alignment horizontal="justify" wrapText="1"/>
    </xf>
    <xf numFmtId="0" fontId="61" fillId="0" borderId="0" xfId="0" applyFont="1" applyAlignment="1">
      <alignment horizontal="justify" vertical="center" wrapText="1"/>
    </xf>
    <xf numFmtId="0" fontId="61" fillId="0" borderId="16" xfId="0" applyFont="1" applyBorder="1" applyAlignment="1">
      <alignment horizontal="justify" vertical="center" wrapText="1"/>
    </xf>
    <xf numFmtId="0" fontId="53" fillId="0" borderId="16" xfId="0" applyFont="1" applyBorder="1" applyAlignment="1">
      <alignment horizontal="justify" wrapText="1"/>
    </xf>
    <xf numFmtId="0" fontId="61" fillId="0" borderId="0" xfId="0" applyFont="1" applyAlignment="1">
      <alignment horizontal="justify" vertical="justify" wrapText="1"/>
    </xf>
    <xf numFmtId="0" fontId="49" fillId="0" borderId="0" xfId="42" applyFont="1" applyAlignment="1">
      <alignment horizontal="left" vertical="top" wrapText="1"/>
    </xf>
    <xf numFmtId="0" fontId="49" fillId="0" borderId="16" xfId="42" applyFont="1" applyBorder="1" applyAlignment="1">
      <alignment horizontal="left" vertical="top" wrapText="1"/>
    </xf>
    <xf numFmtId="0" fontId="43" fillId="0" borderId="0" xfId="3" applyFont="1" applyFill="1" applyBorder="1" applyAlignment="1" applyProtection="1">
      <alignment horizontal="left" vertical="top" wrapText="1"/>
    </xf>
    <xf numFmtId="0" fontId="8" fillId="0" borderId="0" xfId="3" applyFont="1" applyFill="1" applyBorder="1" applyAlignment="1" applyProtection="1">
      <alignment horizontal="left" vertical="top" wrapText="1"/>
    </xf>
  </cellXfs>
  <cellStyles count="1163">
    <cellStyle name="_100614 popis" xfId="96"/>
    <cellStyle name="20 % – Poudarek1 10" xfId="884"/>
    <cellStyle name="20 % – Poudarek1 11" xfId="917"/>
    <cellStyle name="20 % – Poudarek1 2" xfId="533"/>
    <cellStyle name="20 % – Poudarek1 3" xfId="555"/>
    <cellStyle name="20 % – Poudarek1 4" xfId="436"/>
    <cellStyle name="20 % – Poudarek1 5" xfId="617"/>
    <cellStyle name="20 % – Poudarek1 6" xfId="700"/>
    <cellStyle name="20 % – Poudarek1 7" xfId="752"/>
    <cellStyle name="20 % – Poudarek1 8" xfId="802"/>
    <cellStyle name="20 % – Poudarek1 9" xfId="845"/>
    <cellStyle name="20 % – Poudarek2 10" xfId="895"/>
    <cellStyle name="20 % – Poudarek2 11" xfId="928"/>
    <cellStyle name="20 % – Poudarek2 2" xfId="532"/>
    <cellStyle name="20 % – Poudarek2 3" xfId="543"/>
    <cellStyle name="20 % – Poudarek2 4" xfId="435"/>
    <cellStyle name="20 % – Poudarek2 5" xfId="387"/>
    <cellStyle name="20 % – Poudarek2 6" xfId="715"/>
    <cellStyle name="20 % – Poudarek2 7" xfId="767"/>
    <cellStyle name="20 % – Poudarek2 8" xfId="815"/>
    <cellStyle name="20 % – Poudarek2 9" xfId="858"/>
    <cellStyle name="20 % – Poudarek3 10" xfId="897"/>
    <cellStyle name="20 % – Poudarek3 11" xfId="929"/>
    <cellStyle name="20 % – Poudarek3 2" xfId="531"/>
    <cellStyle name="20 % – Poudarek3 3" xfId="339"/>
    <cellStyle name="20 % – Poudarek3 4" xfId="434"/>
    <cellStyle name="20 % – Poudarek3 5" xfId="388"/>
    <cellStyle name="20 % – Poudarek3 6" xfId="717"/>
    <cellStyle name="20 % – Poudarek3 7" xfId="769"/>
    <cellStyle name="20 % – Poudarek3 8" xfId="817"/>
    <cellStyle name="20 % – Poudarek3 9" xfId="860"/>
    <cellStyle name="20 % – Poudarek4 10" xfId="799"/>
    <cellStyle name="20 % – Poudarek4 11" xfId="842"/>
    <cellStyle name="20 % – Poudarek4 2" xfId="530"/>
    <cellStyle name="20 % – Poudarek4 3" xfId="340"/>
    <cellStyle name="20 % – Poudarek4 4" xfId="433"/>
    <cellStyle name="20 % – Poudarek4 5" xfId="389"/>
    <cellStyle name="20 % – Poudarek4 6" xfId="657"/>
    <cellStyle name="20 % – Poudarek4 7" xfId="497"/>
    <cellStyle name="20 % – Poudarek4 8" xfId="695"/>
    <cellStyle name="20 % – Poudarek4 9" xfId="748"/>
    <cellStyle name="20 % – Poudarek5 10" xfId="772"/>
    <cellStyle name="20 % – Poudarek5 11" xfId="820"/>
    <cellStyle name="20 % – Poudarek5 2" xfId="529"/>
    <cellStyle name="20 % – Poudarek5 3" xfId="341"/>
    <cellStyle name="20 % – Poudarek5 4" xfId="432"/>
    <cellStyle name="20 % – Poudarek5 5" xfId="390"/>
    <cellStyle name="20 % – Poudarek5 6" xfId="660"/>
    <cellStyle name="20 % – Poudarek5 7" xfId="552"/>
    <cellStyle name="20 % – Poudarek5 8" xfId="572"/>
    <cellStyle name="20 % – Poudarek5 9" xfId="720"/>
    <cellStyle name="20 % – Poudarek6 10" xfId="696"/>
    <cellStyle name="20 % – Poudarek6 11" xfId="749"/>
    <cellStyle name="20 % – Poudarek6 2" xfId="528"/>
    <cellStyle name="20 % – Poudarek6 3" xfId="472"/>
    <cellStyle name="20 % – Poudarek6 4" xfId="431"/>
    <cellStyle name="20 % – Poudarek6 5" xfId="590"/>
    <cellStyle name="20 % – Poudarek6 6" xfId="662"/>
    <cellStyle name="20 % – Poudarek6 7" xfId="344"/>
    <cellStyle name="20 % – Poudarek6 8" xfId="426"/>
    <cellStyle name="20 % – Poudarek6 9" xfId="594"/>
    <cellStyle name="20% - Accent1 2" xfId="97"/>
    <cellStyle name="20% - Accent2 2" xfId="98"/>
    <cellStyle name="20% - Accent3 2" xfId="99"/>
    <cellStyle name="20% - Accent4 2" xfId="100"/>
    <cellStyle name="20% - Accent5 2" xfId="101"/>
    <cellStyle name="20% - Accent6 2" xfId="102"/>
    <cellStyle name="40 % – Poudarek1 10" xfId="909"/>
    <cellStyle name="40 % – Poudarek1 11" xfId="938"/>
    <cellStyle name="40 % – Poudarek1 2" xfId="521"/>
    <cellStyle name="40 % – Poudarek1 3" xfId="473"/>
    <cellStyle name="40 % – Poudarek1 4" xfId="375"/>
    <cellStyle name="40 % – Poudarek1 5" xfId="676"/>
    <cellStyle name="40 % – Poudarek1 6" xfId="730"/>
    <cellStyle name="40 % – Poudarek1 7" xfId="782"/>
    <cellStyle name="40 % – Poudarek1 8" xfId="830"/>
    <cellStyle name="40 % – Poudarek1 9" xfId="872"/>
    <cellStyle name="40 % – Poudarek2 10" xfId="907"/>
    <cellStyle name="40 % – Poudarek2 11" xfId="936"/>
    <cellStyle name="40 % – Poudarek2 2" xfId="520"/>
    <cellStyle name="40 % – Poudarek2 3" xfId="548"/>
    <cellStyle name="40 % – Poudarek2 4" xfId="374"/>
    <cellStyle name="40 % – Poudarek2 5" xfId="674"/>
    <cellStyle name="40 % – Poudarek2 6" xfId="728"/>
    <cellStyle name="40 % – Poudarek2 7" xfId="780"/>
    <cellStyle name="40 % – Poudarek2 8" xfId="828"/>
    <cellStyle name="40 % – Poudarek2 9" xfId="870"/>
    <cellStyle name="40 % – Poudarek3 10" xfId="493"/>
    <cellStyle name="40 % – Poudarek3 11" xfId="671"/>
    <cellStyle name="40 % – Poudarek3 2" xfId="519"/>
    <cellStyle name="40 % – Poudarek3 3" xfId="553"/>
    <cellStyle name="40 % – Poudarek3 4" xfId="550"/>
    <cellStyle name="40 % – Poudarek3 5" xfId="421"/>
    <cellStyle name="40 % – Poudarek3 6" xfId="607"/>
    <cellStyle name="40 % – Poudarek3 7" xfId="644"/>
    <cellStyle name="40 % – Poudarek3 8" xfId="635"/>
    <cellStyle name="40 % – Poudarek3 9" xfId="458"/>
    <cellStyle name="40 % – Poudarek4 10" xfId="598"/>
    <cellStyle name="40 % – Poudarek4 11" xfId="670"/>
    <cellStyle name="40 % – Poudarek4 2" xfId="518"/>
    <cellStyle name="40 % – Poudarek4 3" xfId="544"/>
    <cellStyle name="40 % – Poudarek4 4" xfId="505"/>
    <cellStyle name="40 % – Poudarek4 5" xfId="566"/>
    <cellStyle name="40 % – Poudarek4 6" xfId="608"/>
    <cellStyle name="40 % – Poudarek4 7" xfId="664"/>
    <cellStyle name="40 % – Poudarek4 8" xfId="342"/>
    <cellStyle name="40 % – Poudarek4 9" xfId="428"/>
    <cellStyle name="40 % – Poudarek5 10" xfId="693"/>
    <cellStyle name="40 % – Poudarek5 11" xfId="746"/>
    <cellStyle name="40 % – Poudarek5 2" xfId="517"/>
    <cellStyle name="40 % – Poudarek5 3" xfId="345"/>
    <cellStyle name="40 % – Poudarek5 4" xfId="646"/>
    <cellStyle name="40 % – Poudarek5 5" xfId="636"/>
    <cellStyle name="40 % – Poudarek5 6" xfId="456"/>
    <cellStyle name="40 % – Poudarek5 7" xfId="470"/>
    <cellStyle name="40 % – Poudarek5 8" xfId="437"/>
    <cellStyle name="40 % – Poudarek5 9" xfId="385"/>
    <cellStyle name="40 % – Poudarek6 10" xfId="882"/>
    <cellStyle name="40 % – Poudarek6 11" xfId="915"/>
    <cellStyle name="40 % – Poudarek6 2" xfId="516"/>
    <cellStyle name="40 % – Poudarek6 3" xfId="346"/>
    <cellStyle name="40 % – Poudarek6 4" xfId="425"/>
    <cellStyle name="40 % – Poudarek6 5" xfId="596"/>
    <cellStyle name="40 % – Poudarek6 6" xfId="698"/>
    <cellStyle name="40 % – Poudarek6 7" xfId="750"/>
    <cellStyle name="40 % – Poudarek6 8" xfId="800"/>
    <cellStyle name="40 % – Poudarek6 9" xfId="843"/>
    <cellStyle name="40% - Accent1 2" xfId="103"/>
    <cellStyle name="40% - Accent2 2" xfId="104"/>
    <cellStyle name="40% - Accent3 2" xfId="105"/>
    <cellStyle name="40% - Accent4 2" xfId="106"/>
    <cellStyle name="40% - Accent5 2" xfId="107"/>
    <cellStyle name="40% - Accent6 2" xfId="108"/>
    <cellStyle name="60 % – Poudarek1 10" xfId="931"/>
    <cellStyle name="60 % – Poudarek1 11" xfId="950"/>
    <cellStyle name="60 % – Poudarek1 2" xfId="509"/>
    <cellStyle name="60 % – Poudarek1 3" xfId="349"/>
    <cellStyle name="60 % – Poudarek1 4" xfId="423"/>
    <cellStyle name="60 % – Poudarek1 5" xfId="722"/>
    <cellStyle name="60 % – Poudarek1 6" xfId="774"/>
    <cellStyle name="60 % – Poudarek1 7" xfId="822"/>
    <cellStyle name="60 % – Poudarek1 8" xfId="864"/>
    <cellStyle name="60 % – Poudarek1 9" xfId="901"/>
    <cellStyle name="60 % – Poudarek2 10" xfId="930"/>
    <cellStyle name="60 % – Poudarek2 11" xfId="949"/>
    <cellStyle name="60 % – Poudarek2 2" xfId="508"/>
    <cellStyle name="60 % – Poudarek2 3" xfId="350"/>
    <cellStyle name="60 % – Poudarek2 4" xfId="422"/>
    <cellStyle name="60 % – Poudarek2 5" xfId="718"/>
    <cellStyle name="60 % – Poudarek2 6" xfId="770"/>
    <cellStyle name="60 % – Poudarek2 7" xfId="818"/>
    <cellStyle name="60 % – Poudarek2 8" xfId="861"/>
    <cellStyle name="60 % – Poudarek2 9" xfId="898"/>
    <cellStyle name="60 % – Poudarek3 10" xfId="808"/>
    <cellStyle name="60 % – Poudarek3 11" xfId="851"/>
    <cellStyle name="60 % – Poudarek3 2" xfId="507"/>
    <cellStyle name="60 % – Poudarek3 3" xfId="474"/>
    <cellStyle name="60 % – Poudarek3 4" xfId="563"/>
    <cellStyle name="60 % – Poudarek3 5" xfId="601"/>
    <cellStyle name="60 % – Poudarek3 6" xfId="621"/>
    <cellStyle name="60 % – Poudarek3 7" xfId="574"/>
    <cellStyle name="60 % – Poudarek3 8" xfId="707"/>
    <cellStyle name="60 % – Poudarek3 9" xfId="759"/>
    <cellStyle name="60 % – Poudarek4 10" xfId="798"/>
    <cellStyle name="60 % – Poudarek4 11" xfId="841"/>
    <cellStyle name="60 % – Poudarek4 2" xfId="506"/>
    <cellStyle name="60 % – Poudarek4 3" xfId="549"/>
    <cellStyle name="60 % – Poudarek4 4" xfId="564"/>
    <cellStyle name="60 % – Poudarek4 5" xfId="602"/>
    <cellStyle name="60 % – Poudarek4 6" xfId="656"/>
    <cellStyle name="60 % – Poudarek4 7" xfId="498"/>
    <cellStyle name="60 % – Poudarek4 8" xfId="694"/>
    <cellStyle name="60 % – Poudarek4 9" xfId="747"/>
    <cellStyle name="60 % – Poudarek5 10" xfId="937"/>
    <cellStyle name="60 % – Poudarek5 11" xfId="955"/>
    <cellStyle name="60 % – Poudarek5 2" xfId="462"/>
    <cellStyle name="60 % – Poudarek5 3" xfId="495"/>
    <cellStyle name="60 % – Poudarek5 4" xfId="675"/>
    <cellStyle name="60 % – Poudarek5 5" xfId="729"/>
    <cellStyle name="60 % – Poudarek5 6" xfId="781"/>
    <cellStyle name="60 % – Poudarek5 7" xfId="829"/>
    <cellStyle name="60 % – Poudarek5 8" xfId="871"/>
    <cellStyle name="60 % – Poudarek5 9" xfId="908"/>
    <cellStyle name="60 % – Poudarek6 10" xfId="935"/>
    <cellStyle name="60 % – Poudarek6 11" xfId="954"/>
    <cellStyle name="60 % – Poudarek6 2" xfId="463"/>
    <cellStyle name="60 % – Poudarek6 3" xfId="496"/>
    <cellStyle name="60 % – Poudarek6 4" xfId="673"/>
    <cellStyle name="60 % – Poudarek6 5" xfId="727"/>
    <cellStyle name="60 % – Poudarek6 6" xfId="779"/>
    <cellStyle name="60 % – Poudarek6 7" xfId="827"/>
    <cellStyle name="60 % – Poudarek6 8" xfId="869"/>
    <cellStyle name="60 % – Poudarek6 9" xfId="906"/>
    <cellStyle name="60% - Accent1 2" xfId="109"/>
    <cellStyle name="60% - Accent2 2" xfId="110"/>
    <cellStyle name="60% - Accent3 2" xfId="111"/>
    <cellStyle name="60% - Accent4 2" xfId="112"/>
    <cellStyle name="60% - Accent5 2" xfId="113"/>
    <cellStyle name="60% - Accent6 2" xfId="114"/>
    <cellStyle name="Accent1 - 20%" xfId="115"/>
    <cellStyle name="Accent1 - 40%" xfId="116"/>
    <cellStyle name="Accent1 - 60%" xfId="117"/>
    <cellStyle name="Accent1 2" xfId="118"/>
    <cellStyle name="Accent1 3" xfId="119"/>
    <cellStyle name="Accent1 4" xfId="120"/>
    <cellStyle name="Accent1 5" xfId="121"/>
    <cellStyle name="Accent2 - 20%" xfId="122"/>
    <cellStyle name="Accent2 - 40%" xfId="123"/>
    <cellStyle name="Accent2 - 60%" xfId="124"/>
    <cellStyle name="Accent2 2" xfId="125"/>
    <cellStyle name="Accent2 3" xfId="126"/>
    <cellStyle name="Accent2 4" xfId="127"/>
    <cellStyle name="Accent2 5" xfId="128"/>
    <cellStyle name="Accent3 - 20%" xfId="129"/>
    <cellStyle name="Accent3 - 40%" xfId="130"/>
    <cellStyle name="Accent3 - 60%" xfId="131"/>
    <cellStyle name="Accent3 2" xfId="132"/>
    <cellStyle name="Accent3 3" xfId="133"/>
    <cellStyle name="Accent3 4" xfId="134"/>
    <cellStyle name="Accent3 5" xfId="135"/>
    <cellStyle name="Accent4 - 20%" xfId="136"/>
    <cellStyle name="Accent4 - 40%" xfId="137"/>
    <cellStyle name="Accent4 - 60%" xfId="138"/>
    <cellStyle name="Accent4 2" xfId="139"/>
    <cellStyle name="Accent4 3" xfId="140"/>
    <cellStyle name="Accent4 4" xfId="141"/>
    <cellStyle name="Accent4 5" xfId="142"/>
    <cellStyle name="Accent5 - 20%" xfId="143"/>
    <cellStyle name="Accent5 - 40%" xfId="144"/>
    <cellStyle name="Accent5 - 60%" xfId="145"/>
    <cellStyle name="Accent5 2" xfId="146"/>
    <cellStyle name="Accent5 3" xfId="147"/>
    <cellStyle name="Accent5 4" xfId="148"/>
    <cellStyle name="Accent5 5" xfId="149"/>
    <cellStyle name="Accent6 - 20%" xfId="150"/>
    <cellStyle name="Accent6 - 40%" xfId="151"/>
    <cellStyle name="Accent6 - 60%" xfId="152"/>
    <cellStyle name="Accent6 2" xfId="153"/>
    <cellStyle name="Accent6 3" xfId="154"/>
    <cellStyle name="Accent6 4" xfId="155"/>
    <cellStyle name="Accent6 5" xfId="156"/>
    <cellStyle name="Bad 2" xfId="157"/>
    <cellStyle name="Calculation 2" xfId="158"/>
    <cellStyle name="Check Cell 2" xfId="159"/>
    <cellStyle name="Comma 10" xfId="160"/>
    <cellStyle name="Comma 11" xfId="161"/>
    <cellStyle name="Comma 12" xfId="162"/>
    <cellStyle name="Comma 13" xfId="163"/>
    <cellStyle name="Comma 14" xfId="164"/>
    <cellStyle name="Comma 15" xfId="165"/>
    <cellStyle name="Comma 3" xfId="166"/>
    <cellStyle name="Comma 4" xfId="167"/>
    <cellStyle name="Comma 5" xfId="168"/>
    <cellStyle name="Comma 6" xfId="169"/>
    <cellStyle name="Comma 7" xfId="170"/>
    <cellStyle name="Comma 8" xfId="171"/>
    <cellStyle name="Comma 9" xfId="172"/>
    <cellStyle name="Comma0" xfId="173"/>
    <cellStyle name="Currency 2" xfId="174"/>
    <cellStyle name="Currency0" xfId="175"/>
    <cellStyle name="Date" xfId="176"/>
    <cellStyle name="Dobro 10" xfId="430"/>
    <cellStyle name="Dobro 11" xfId="592"/>
    <cellStyle name="Dobro 2" xfId="502"/>
    <cellStyle name="Dobro 3" xfId="541"/>
    <cellStyle name="Dobro 4" xfId="632"/>
    <cellStyle name="Dobro 5" xfId="591"/>
    <cellStyle name="Dobro 6" xfId="411"/>
    <cellStyle name="Dobro 7" xfId="504"/>
    <cellStyle name="Dobro 8" xfId="666"/>
    <cellStyle name="Dobro 9" xfId="547"/>
    <cellStyle name="Element-delo" xfId="9"/>
    <cellStyle name="Emphasis 1" xfId="177"/>
    <cellStyle name="Emphasis 2" xfId="178"/>
    <cellStyle name="Emphasis 3" xfId="179"/>
    <cellStyle name="Euro" xfId="180"/>
    <cellStyle name="Euro 2" xfId="181"/>
    <cellStyle name="Euro 2 2" xfId="182"/>
    <cellStyle name="Euro 3" xfId="183"/>
    <cellStyle name="Euro 3 2" xfId="184"/>
    <cellStyle name="Euro 4" xfId="185"/>
    <cellStyle name="Euro 4 2" xfId="186"/>
    <cellStyle name="Euro 5" xfId="187"/>
    <cellStyle name="Euro 5 2" xfId="188"/>
    <cellStyle name="Euro 6" xfId="189"/>
    <cellStyle name="Euro 6 2" xfId="190"/>
    <cellStyle name="Euro 7" xfId="191"/>
    <cellStyle name="Euro 7 2" xfId="192"/>
    <cellStyle name="Euro 8" xfId="193"/>
    <cellStyle name="Euro 9" xfId="194"/>
    <cellStyle name="Excel Built-in Normal" xfId="15"/>
    <cellStyle name="Explanatory Text 2" xfId="195"/>
    <cellStyle name="Fixed" xfId="196"/>
    <cellStyle name="Good 2" xfId="197"/>
    <cellStyle name="Heading 1 2" xfId="198"/>
    <cellStyle name="Heading 2 2" xfId="199"/>
    <cellStyle name="Heading 3 2" xfId="200"/>
    <cellStyle name="Heading 4 2" xfId="201"/>
    <cellStyle name="Hiperpovezava" xfId="2" builtinId="8"/>
    <cellStyle name="Input 2" xfId="202"/>
    <cellStyle name="Izhod 10" xfId="347"/>
    <cellStyle name="Izhod 11" xfId="424"/>
    <cellStyle name="Izhod 2" xfId="494"/>
    <cellStyle name="Izhod 3" xfId="358"/>
    <cellStyle name="Izhod 4" xfId="354"/>
    <cellStyle name="Izhod 5" xfId="475"/>
    <cellStyle name="Izhod 6" xfId="629"/>
    <cellStyle name="Izhod 7" xfId="593"/>
    <cellStyle name="Izhod 8" xfId="585"/>
    <cellStyle name="Izhod 9" xfId="661"/>
    <cellStyle name="Komma0" xfId="203"/>
    <cellStyle name="Linked Cell 2" xfId="204"/>
    <cellStyle name="Naslov 1 10" xfId="554"/>
    <cellStyle name="Naslov 1 11" xfId="429"/>
    <cellStyle name="Naslov 1 2" xfId="490"/>
    <cellStyle name="Naslov 1 3" xfId="362"/>
    <cellStyle name="Naslov 1 4" xfId="359"/>
    <cellStyle name="Naslov 1 5" xfId="355"/>
    <cellStyle name="Naslov 1 6" xfId="351"/>
    <cellStyle name="Naslov 1 7" xfId="628"/>
    <cellStyle name="Naslov 1 8" xfId="589"/>
    <cellStyle name="Naslov 1 9" xfId="665"/>
    <cellStyle name="Naslov 10" xfId="637"/>
    <cellStyle name="Naslov 11" xfId="454"/>
    <cellStyle name="Naslov 12" xfId="642"/>
    <cellStyle name="Naslov 13" xfId="512"/>
    <cellStyle name="Naslov 14" xfId="514"/>
    <cellStyle name="Naslov 2 10" xfId="701"/>
    <cellStyle name="Naslov 2 11" xfId="753"/>
    <cellStyle name="Naslov 2 2" xfId="489"/>
    <cellStyle name="Naslov 2 3" xfId="363"/>
    <cellStyle name="Naslov 2 4" xfId="360"/>
    <cellStyle name="Naslov 2 5" xfId="356"/>
    <cellStyle name="Naslov 2 6" xfId="352"/>
    <cellStyle name="Naslov 2 7" xfId="627"/>
    <cellStyle name="Naslov 2 8" xfId="595"/>
    <cellStyle name="Naslov 2 9" xfId="584"/>
    <cellStyle name="Naslov 3 10" xfId="731"/>
    <cellStyle name="Naslov 3 11" xfId="783"/>
    <cellStyle name="Naslov 3 2" xfId="488"/>
    <cellStyle name="Naslov 3 3" xfId="476"/>
    <cellStyle name="Naslov 3 4" xfId="460"/>
    <cellStyle name="Naslov 3 5" xfId="469"/>
    <cellStyle name="Naslov 3 6" xfId="525"/>
    <cellStyle name="Naslov 3 7" xfId="513"/>
    <cellStyle name="Naslov 3 8" xfId="379"/>
    <cellStyle name="Naslov 3 9" xfId="677"/>
    <cellStyle name="Naslov 4 10" xfId="862"/>
    <cellStyle name="Naslov 4 11" xfId="899"/>
    <cellStyle name="Naslov 4 2" xfId="487"/>
    <cellStyle name="Naslov 4 3" xfId="477"/>
    <cellStyle name="Naslov 4 4" xfId="658"/>
    <cellStyle name="Naslov 4 5" xfId="348"/>
    <cellStyle name="Naslov 4 6" xfId="616"/>
    <cellStyle name="Naslov 4 7" xfId="719"/>
    <cellStyle name="Naslov 4 8" xfId="771"/>
    <cellStyle name="Naslov 4 9" xfId="819"/>
    <cellStyle name="Naslov 5" xfId="491"/>
    <cellStyle name="Naslov 6" xfId="361"/>
    <cellStyle name="Naslov 7" xfId="357"/>
    <cellStyle name="Naslov 8" xfId="353"/>
    <cellStyle name="Naslov 9" xfId="652"/>
    <cellStyle name="Navadno" xfId="0" builtinId="0"/>
    <cellStyle name="Navadno 10" xfId="22"/>
    <cellStyle name="Navadno 11" xfId="33"/>
    <cellStyle name="Navadno 12" xfId="29"/>
    <cellStyle name="Navadno 13" xfId="37"/>
    <cellStyle name="Navadno 14" xfId="76"/>
    <cellStyle name="Navadno 14 10" xfId="406"/>
    <cellStyle name="Navadno 14 11" xfId="394"/>
    <cellStyle name="Navadno 14 12" xfId="396"/>
    <cellStyle name="Navadno 14 13" xfId="710"/>
    <cellStyle name="Navadno 14 14" xfId="762"/>
    <cellStyle name="Navadno 14 15" xfId="811"/>
    <cellStyle name="Navadno 14 16" xfId="854"/>
    <cellStyle name="Navadno 14 2" xfId="205"/>
    <cellStyle name="Navadno 14 3" xfId="206"/>
    <cellStyle name="Navadno 14 4" xfId="207"/>
    <cellStyle name="Navadno 14 5" xfId="208"/>
    <cellStyle name="Navadno 14 6" xfId="209"/>
    <cellStyle name="Navadno 14 7" xfId="382"/>
    <cellStyle name="Navadno 14 8" xfId="626"/>
    <cellStyle name="Navadno 14 9" xfId="597"/>
    <cellStyle name="Navadno 15" xfId="41"/>
    <cellStyle name="Navadno 15 10" xfId="667"/>
    <cellStyle name="Navadno 15 11" xfId="723"/>
    <cellStyle name="Navadno 15 12" xfId="775"/>
    <cellStyle name="Navadno 15 13" xfId="823"/>
    <cellStyle name="Navadno 15 14" xfId="865"/>
    <cellStyle name="Navadno 15 15" xfId="902"/>
    <cellStyle name="Navadno 15 16" xfId="932"/>
    <cellStyle name="Navadno 15 2" xfId="210"/>
    <cellStyle name="Navadno 15 3" xfId="211"/>
    <cellStyle name="Navadno 15 4" xfId="212"/>
    <cellStyle name="Navadno 15 5" xfId="213"/>
    <cellStyle name="Navadno 15 6" xfId="214"/>
    <cellStyle name="Navadno 15 7" xfId="386"/>
    <cellStyle name="Navadno 15 8" xfId="624"/>
    <cellStyle name="Navadno 15 9" xfId="603"/>
    <cellStyle name="Navadno 16" xfId="43"/>
    <cellStyle name="Navadno 17" xfId="45"/>
    <cellStyle name="Navadno 18" xfId="48"/>
    <cellStyle name="Navadno 19" xfId="51"/>
    <cellStyle name="Navadno 2" xfId="74"/>
    <cellStyle name="Navadno 2 10" xfId="46"/>
    <cellStyle name="Navadno 2 10 10" xfId="888"/>
    <cellStyle name="Navadno 2 10 11" xfId="921"/>
    <cellStyle name="Navadno 2 10 12" xfId="944"/>
    <cellStyle name="Navadno 2 10 2" xfId="215"/>
    <cellStyle name="Navadno 2 10 3" xfId="391"/>
    <cellStyle name="Navadno 2 10 4" xfId="413"/>
    <cellStyle name="Navadno 2 10 5" xfId="631"/>
    <cellStyle name="Navadno 2 10 6" xfId="705"/>
    <cellStyle name="Navadno 2 10 7" xfId="757"/>
    <cellStyle name="Navadno 2 10 8" xfId="806"/>
    <cellStyle name="Navadno 2 10 9" xfId="849"/>
    <cellStyle name="Navadno 2 11" xfId="49"/>
    <cellStyle name="Navadno 2 12" xfId="52"/>
    <cellStyle name="Navadno 2 13" xfId="54"/>
    <cellStyle name="Navadno 2 14" xfId="56"/>
    <cellStyle name="Navadno 2 15" xfId="58"/>
    <cellStyle name="Navadno 2 16" xfId="60"/>
    <cellStyle name="Navadno 2 17" xfId="63"/>
    <cellStyle name="Navadno 2 18" xfId="65"/>
    <cellStyle name="Navadno 2 19" xfId="66"/>
    <cellStyle name="Navadno 2 2" xfId="5"/>
    <cellStyle name="Navadno 2 2 10" xfId="42"/>
    <cellStyle name="Navadno 2 2 11" xfId="44"/>
    <cellStyle name="Navadno 2 2 12" xfId="40"/>
    <cellStyle name="Navadno 2 2 13" xfId="47"/>
    <cellStyle name="Navadno 2 2 14" xfId="50"/>
    <cellStyle name="Navadno 2 2 15" xfId="53"/>
    <cellStyle name="Navadno 2 2 16" xfId="55"/>
    <cellStyle name="Navadno 2 2 17" xfId="57"/>
    <cellStyle name="Navadno 2 2 18" xfId="59"/>
    <cellStyle name="Navadno 2 2 19" xfId="61"/>
    <cellStyle name="Navadno 2 2 2" xfId="6"/>
    <cellStyle name="Navadno 2 2 20" xfId="64"/>
    <cellStyle name="Navadno 2 2 21" xfId="70"/>
    <cellStyle name="Navadno 2 2 22" xfId="73"/>
    <cellStyle name="Navadno 2 2 23" xfId="90"/>
    <cellStyle name="Navadno 2 2 24" xfId="93"/>
    <cellStyle name="Navadno 2 2 25" xfId="392"/>
    <cellStyle name="Navadno 2 2 26" xfId="622"/>
    <cellStyle name="Navadno 2 2 27" xfId="634"/>
    <cellStyle name="Navadno 2 2 28" xfId="706"/>
    <cellStyle name="Navadno 2 2 29" xfId="758"/>
    <cellStyle name="Navadno 2 2 3" xfId="21"/>
    <cellStyle name="Navadno 2 2 3 10" xfId="878"/>
    <cellStyle name="Navadno 2 2 3 11" xfId="913"/>
    <cellStyle name="Navadno 2 2 3 12" xfId="941"/>
    <cellStyle name="Navadno 2 2 3 2" xfId="216"/>
    <cellStyle name="Navadno 2 2 3 3" xfId="558"/>
    <cellStyle name="Navadno 2 2 3 4" xfId="643"/>
    <cellStyle name="Navadno 2 2 3 5" xfId="381"/>
    <cellStyle name="Navadno 2 2 3 6" xfId="683"/>
    <cellStyle name="Navadno 2 2 3 7" xfId="736"/>
    <cellStyle name="Navadno 2 2 3 8" xfId="788"/>
    <cellStyle name="Navadno 2 2 3 9" xfId="834"/>
    <cellStyle name="Navadno 2 2 30" xfId="807"/>
    <cellStyle name="Navadno 2 2 31" xfId="850"/>
    <cellStyle name="Navadno 2 2 32" xfId="889"/>
    <cellStyle name="Navadno 2 2 33" xfId="922"/>
    <cellStyle name="Navadno 2 2 34" xfId="945"/>
    <cellStyle name="Navadno 2 2 35" xfId="876"/>
    <cellStyle name="Navadno 2 2 36" xfId="957"/>
    <cellStyle name="Navadno 2 2 37" xfId="963"/>
    <cellStyle name="Navadno 2 2 38" xfId="964"/>
    <cellStyle name="Navadno 2 2 39" xfId="969"/>
    <cellStyle name="Navadno 2 2 4" xfId="24"/>
    <cellStyle name="Navadno 2 2 40" xfId="971"/>
    <cellStyle name="Navadno 2 2 41" xfId="975"/>
    <cellStyle name="Navadno 2 2 42" xfId="977"/>
    <cellStyle name="Navadno 2 2 43" xfId="981"/>
    <cellStyle name="Navadno 2 2 44" xfId="976"/>
    <cellStyle name="Navadno 2 2 45" xfId="984"/>
    <cellStyle name="Navadno 2 2 46" xfId="987"/>
    <cellStyle name="Navadno 2 2 47" xfId="990"/>
    <cellStyle name="Navadno 2 2 48" xfId="993"/>
    <cellStyle name="Navadno 2 2 49" xfId="995"/>
    <cellStyle name="Navadno 2 2 5" xfId="28"/>
    <cellStyle name="Navadno 2 2 50" xfId="999"/>
    <cellStyle name="Navadno 2 2 51" xfId="1004"/>
    <cellStyle name="Navadno 2 2 52" xfId="1007"/>
    <cellStyle name="Navadno 2 2 53" xfId="1011"/>
    <cellStyle name="Navadno 2 2 54" xfId="1005"/>
    <cellStyle name="Navadno 2 2 55" xfId="1019"/>
    <cellStyle name="Navadno 2 2 56" xfId="1020"/>
    <cellStyle name="Navadno 2 2 57" xfId="1025"/>
    <cellStyle name="Navadno 2 2 58" xfId="1027"/>
    <cellStyle name="Navadno 2 2 59" xfId="1031"/>
    <cellStyle name="Navadno 2 2 6" xfId="25"/>
    <cellStyle name="Navadno 2 2 60" xfId="1038"/>
    <cellStyle name="Navadno 2 2 61" xfId="1035"/>
    <cellStyle name="Navadno 2 2 62" xfId="1034"/>
    <cellStyle name="Navadno 2 2 63" xfId="1043"/>
    <cellStyle name="Navadno 2 2 64" xfId="1046"/>
    <cellStyle name="Navadno 2 2 65" xfId="1050"/>
    <cellStyle name="Navadno 2 2 66" xfId="1049"/>
    <cellStyle name="Navadno 2 2 67" xfId="1048"/>
    <cellStyle name="Navadno 2 2 68" xfId="1058"/>
    <cellStyle name="Navadno 2 2 69" xfId="1059"/>
    <cellStyle name="Navadno 2 2 7" xfId="26"/>
    <cellStyle name="Navadno 2 2 70" xfId="1062"/>
    <cellStyle name="Navadno 2 2 71" xfId="1067"/>
    <cellStyle name="Navadno 2 2 72" xfId="1068"/>
    <cellStyle name="Navadno 2 2 73" xfId="1074"/>
    <cellStyle name="Navadno 2 2 74" xfId="1076"/>
    <cellStyle name="Navadno 2 2 75" xfId="1077"/>
    <cellStyle name="Navadno 2 2 76" xfId="1082"/>
    <cellStyle name="Navadno 2 2 8" xfId="34"/>
    <cellStyle name="Navadno 2 2 9" xfId="39"/>
    <cellStyle name="Navadno 2 2_120906_Popis_AOJP" xfId="217"/>
    <cellStyle name="Navadno 2 20" xfId="67"/>
    <cellStyle name="Navadno 2 21" xfId="69"/>
    <cellStyle name="Navadno 2 22" xfId="72"/>
    <cellStyle name="Navadno 2 23" xfId="89"/>
    <cellStyle name="Navadno 2 24" xfId="92"/>
    <cellStyle name="Navadno 2 25" xfId="952"/>
    <cellStyle name="Navadno 2 26" xfId="451"/>
    <cellStyle name="Navadno 2 27" xfId="962"/>
    <cellStyle name="Navadno 2 28" xfId="966"/>
    <cellStyle name="Navadno 2 29" xfId="968"/>
    <cellStyle name="Navadno 2 3" xfId="20"/>
    <cellStyle name="Navadno 2 3 10" xfId="844"/>
    <cellStyle name="Navadno 2 3 11" xfId="883"/>
    <cellStyle name="Navadno 2 3 12" xfId="916"/>
    <cellStyle name="Navadno 2 3 13" xfId="942"/>
    <cellStyle name="Navadno 2 3 2" xfId="218"/>
    <cellStyle name="Navadno 2 3 3" xfId="219"/>
    <cellStyle name="Navadno 2 3 4" xfId="395"/>
    <cellStyle name="Navadno 2 3 5" xfId="604"/>
    <cellStyle name="Navadno 2 3 6" xfId="577"/>
    <cellStyle name="Navadno 2 3 7" xfId="699"/>
    <cellStyle name="Navadno 2 3 8" xfId="751"/>
    <cellStyle name="Navadno 2 3 9" xfId="801"/>
    <cellStyle name="Navadno 2 3_120906_Popis_AOJP" xfId="220"/>
    <cellStyle name="Navadno 2 30" xfId="972"/>
    <cellStyle name="Navadno 2 31" xfId="974"/>
    <cellStyle name="Navadno 2 32" xfId="983"/>
    <cellStyle name="Navadno 2 33" xfId="986"/>
    <cellStyle name="Navadno 2 34" xfId="989"/>
    <cellStyle name="Navadno 2 35" xfId="992"/>
    <cellStyle name="Navadno 2 36" xfId="994"/>
    <cellStyle name="Navadno 2 37" xfId="996"/>
    <cellStyle name="Navadno 2 38" xfId="998"/>
    <cellStyle name="Navadno 2 39" xfId="978"/>
    <cellStyle name="Navadno 2 4" xfId="30"/>
    <cellStyle name="Navadno 2 4 10" xfId="813"/>
    <cellStyle name="Navadno 2 4 11" xfId="856"/>
    <cellStyle name="Navadno 2 4 12" xfId="893"/>
    <cellStyle name="Navadno 2 4 13" xfId="926"/>
    <cellStyle name="Navadno 2 4 2" xfId="7"/>
    <cellStyle name="Navadno 2 4 2 10" xfId="610"/>
    <cellStyle name="Navadno 2 4 2 11" xfId="573"/>
    <cellStyle name="Navadno 2 4 2 12" xfId="697"/>
    <cellStyle name="Navadno 2 4 2 2" xfId="221"/>
    <cellStyle name="Navadno 2 4 2 3" xfId="399"/>
    <cellStyle name="Navadno 2 4 2 4" xfId="618"/>
    <cellStyle name="Navadno 2 4 2 5" xfId="503"/>
    <cellStyle name="Navadno 2 4 2 6" xfId="663"/>
    <cellStyle name="Navadno 2 4 2 7" xfId="343"/>
    <cellStyle name="Navadno 2 4 2 8" xfId="427"/>
    <cellStyle name="Navadno 2 4 2 9" xfId="331"/>
    <cellStyle name="Navadno 2 4 3" xfId="222"/>
    <cellStyle name="Navadno 2 4 4" xfId="398"/>
    <cellStyle name="Navadno 2 4 5" xfId="619"/>
    <cellStyle name="Navadno 2 4 6" xfId="583"/>
    <cellStyle name="Navadno 2 4 7" xfId="397"/>
    <cellStyle name="Navadno 2 4 8" xfId="712"/>
    <cellStyle name="Navadno 2 4 9" xfId="764"/>
    <cellStyle name="Navadno 2 4_120906_Popis_AOJP" xfId="223"/>
    <cellStyle name="Navadno 2 40" xfId="1001"/>
    <cellStyle name="Navadno 2 41" xfId="1003"/>
    <cellStyle name="Navadno 2 42" xfId="1013"/>
    <cellStyle name="Navadno 2 43" xfId="1014"/>
    <cellStyle name="Navadno 2 44" xfId="1015"/>
    <cellStyle name="Navadno 2 45" xfId="1018"/>
    <cellStyle name="Navadno 2 46" xfId="1022"/>
    <cellStyle name="Navadno 2 47" xfId="1024"/>
    <cellStyle name="Navadno 2 48" xfId="1026"/>
    <cellStyle name="Navadno 2 49" xfId="1030"/>
    <cellStyle name="Navadno 2 5" xfId="32"/>
    <cellStyle name="Navadno 2 5 10" xfId="773"/>
    <cellStyle name="Navadno 2 5 11" xfId="821"/>
    <cellStyle name="Navadno 2 5 12" xfId="863"/>
    <cellStyle name="Navadno 2 5 13" xfId="900"/>
    <cellStyle name="Navadno 2 5 2" xfId="224"/>
    <cellStyle name="Navadno 2 5 3" xfId="225"/>
    <cellStyle name="Navadno 2 5 4" xfId="401"/>
    <cellStyle name="Navadno 2 5 5" xfId="587"/>
    <cellStyle name="Navadno 2 5 6" xfId="659"/>
    <cellStyle name="Navadno 2 5 7" xfId="545"/>
    <cellStyle name="Navadno 2 5 8" xfId="576"/>
    <cellStyle name="Navadno 2 5 9" xfId="721"/>
    <cellStyle name="Navadno 2 5_120906_Popis_AOJP" xfId="226"/>
    <cellStyle name="Navadno 2 50" xfId="1033"/>
    <cellStyle name="Navadno 2 51" xfId="1039"/>
    <cellStyle name="Navadno 2 52" xfId="1040"/>
    <cellStyle name="Navadno 2 53" xfId="1042"/>
    <cellStyle name="Navadno 2 54" xfId="1052"/>
    <cellStyle name="Navadno 2 55" xfId="1053"/>
    <cellStyle name="Navadno 2 56" xfId="1054"/>
    <cellStyle name="Navadno 2 57" xfId="1055"/>
    <cellStyle name="Navadno 2 58" xfId="1057"/>
    <cellStyle name="Navadno 2 59" xfId="1060"/>
    <cellStyle name="Navadno 2 6" xfId="31"/>
    <cellStyle name="Navadno 2 6 10" xfId="812"/>
    <cellStyle name="Navadno 2 6 11" xfId="855"/>
    <cellStyle name="Navadno 2 6 12" xfId="892"/>
    <cellStyle name="Navadno 2 6 13" xfId="925"/>
    <cellStyle name="Navadno 2 6 2" xfId="227"/>
    <cellStyle name="Navadno 2 6 3" xfId="228"/>
    <cellStyle name="Navadno 2 6 4" xfId="404"/>
    <cellStyle name="Navadno 2 6 5" xfId="408"/>
    <cellStyle name="Navadno 2 6 6" xfId="588"/>
    <cellStyle name="Navadno 2 6 7" xfId="569"/>
    <cellStyle name="Navadno 2 6 8" xfId="711"/>
    <cellStyle name="Navadno 2 6 9" xfId="763"/>
    <cellStyle name="Navadno 2 6_120906_Popis_AOJP" xfId="229"/>
    <cellStyle name="Navadno 2 60" xfId="1064"/>
    <cellStyle name="Navadno 2 61" xfId="1066"/>
    <cellStyle name="Navadno 2 62" xfId="1070"/>
    <cellStyle name="Navadno 2 63" xfId="1073"/>
    <cellStyle name="Navadno 2 64" xfId="1075"/>
    <cellStyle name="Navadno 2 65" xfId="1079"/>
    <cellStyle name="Navadno 2 66" xfId="1081"/>
    <cellStyle name="Navadno 2 7" xfId="35"/>
    <cellStyle name="Navadno 2 7 10" xfId="377"/>
    <cellStyle name="Navadno 2 7 11" xfId="682"/>
    <cellStyle name="Navadno 2 7 12" xfId="735"/>
    <cellStyle name="Navadno 2 7 13" xfId="787"/>
    <cellStyle name="Navadno 2 7 2" xfId="230"/>
    <cellStyle name="Navadno 2 7 3" xfId="231"/>
    <cellStyle name="Navadno 2 7 4" xfId="407"/>
    <cellStyle name="Navadno 2 7 5" xfId="405"/>
    <cellStyle name="Navadno 2 7 6" xfId="651"/>
    <cellStyle name="Navadno 2 7 7" xfId="638"/>
    <cellStyle name="Navadno 2 7 8" xfId="455"/>
    <cellStyle name="Navadno 2 7 9" xfId="546"/>
    <cellStyle name="Navadno 2 8" xfId="36"/>
    <cellStyle name="Navadno 2 8 10" xfId="890"/>
    <cellStyle name="Navadno 2 8 11" xfId="923"/>
    <cellStyle name="Navadno 2 8 12" xfId="946"/>
    <cellStyle name="Navadno 2 8 2" xfId="232"/>
    <cellStyle name="Navadno 2 8 3" xfId="409"/>
    <cellStyle name="Navadno 2 8 4" xfId="581"/>
    <cellStyle name="Navadno 2 8 5" xfId="609"/>
    <cellStyle name="Navadno 2 8 6" xfId="708"/>
    <cellStyle name="Navadno 2 8 7" xfId="760"/>
    <cellStyle name="Navadno 2 8 8" xfId="809"/>
    <cellStyle name="Navadno 2 8 9" xfId="852"/>
    <cellStyle name="Navadno 2 9" xfId="38"/>
    <cellStyle name="Navadno 2 9 10" xfId="444"/>
    <cellStyle name="Navadno 2 9 11" xfId="364"/>
    <cellStyle name="Navadno 2 9 12" xfId="625"/>
    <cellStyle name="Navadno 2 9 2" xfId="233"/>
    <cellStyle name="Navadno 2 9 3" xfId="410"/>
    <cellStyle name="Navadno 2 9 4" xfId="402"/>
    <cellStyle name="Navadno 2 9 5" xfId="653"/>
    <cellStyle name="Navadno 2 9 6" xfId="448"/>
    <cellStyle name="Navadno 2 9 7" xfId="453"/>
    <cellStyle name="Navadno 2 9 8" xfId="556"/>
    <cellStyle name="Navadno 2 9 9" xfId="522"/>
    <cellStyle name="Navadno 2_120906_Popis_AOJP" xfId="234"/>
    <cellStyle name="Navadno 20" xfId="77"/>
    <cellStyle name="Navadno 21" xfId="78"/>
    <cellStyle name="Navadno 22" xfId="79"/>
    <cellStyle name="Navadno 23" xfId="80"/>
    <cellStyle name="Navadno 24" xfId="62"/>
    <cellStyle name="Navadno 25" xfId="68"/>
    <cellStyle name="Navadno 26" xfId="71"/>
    <cellStyle name="Navadno 27" xfId="81"/>
    <cellStyle name="Navadno 28" xfId="82"/>
    <cellStyle name="Navadno 28 10" xfId="766"/>
    <cellStyle name="Navadno 28 11" xfId="814"/>
    <cellStyle name="Navadno 28 12" xfId="857"/>
    <cellStyle name="Navadno 28 13" xfId="894"/>
    <cellStyle name="Navadno 28 14" xfId="927"/>
    <cellStyle name="Navadno 28 15" xfId="948"/>
    <cellStyle name="Navadno 28 16" xfId="960"/>
    <cellStyle name="Navadno 28 2" xfId="235"/>
    <cellStyle name="Navadno 28 3" xfId="236"/>
    <cellStyle name="Navadno 28 4" xfId="237"/>
    <cellStyle name="Navadno 28 5" xfId="238"/>
    <cellStyle name="Navadno 28 6" xfId="239"/>
    <cellStyle name="Navadno 28 7" xfId="412"/>
    <cellStyle name="Navadno 28 8" xfId="579"/>
    <cellStyle name="Navadno 28 9" xfId="714"/>
    <cellStyle name="Navadno 29" xfId="83"/>
    <cellStyle name="Navadno 3" xfId="8"/>
    <cellStyle name="Navadno 3 10" xfId="742"/>
    <cellStyle name="Navadno 3 11" xfId="794"/>
    <cellStyle name="Navadno 3 12" xfId="838"/>
    <cellStyle name="Navadno 3 13" xfId="879"/>
    <cellStyle name="Navadno 3 2" xfId="18"/>
    <cellStyle name="Navadno 3 2 10" xfId="526"/>
    <cellStyle name="Navadno 3 2 11" xfId="380"/>
    <cellStyle name="Navadno 3 2 12" xfId="680"/>
    <cellStyle name="Navadno 3 2 2" xfId="240"/>
    <cellStyle name="Navadno 3 2 3" xfId="418"/>
    <cellStyle name="Navadno 3 2 4" xfId="630"/>
    <cellStyle name="Navadno 3 2 5" xfId="645"/>
    <cellStyle name="Navadno 3 2 6" xfId="639"/>
    <cellStyle name="Navadno 3 2 7" xfId="457"/>
    <cellStyle name="Navadno 3 2 8" xfId="649"/>
    <cellStyle name="Navadno 3 2 9" xfId="511"/>
    <cellStyle name="Navadno 3 3" xfId="241"/>
    <cellStyle name="Navadno 3 4" xfId="417"/>
    <cellStyle name="Navadno 3 5" xfId="633"/>
    <cellStyle name="Navadno 3 6" xfId="614"/>
    <cellStyle name="Navadno 3 7" xfId="655"/>
    <cellStyle name="Navadno 3 8" xfId="500"/>
    <cellStyle name="Navadno 3 9" xfId="689"/>
    <cellStyle name="Navadno 3_WIN-06-005-03 POPIS EDA center- Požarni sistem  PZI" xfId="242"/>
    <cellStyle name="Navadno 30" xfId="84"/>
    <cellStyle name="Navadno 31" xfId="85"/>
    <cellStyle name="Navadno 32" xfId="86"/>
    <cellStyle name="Navadno 33" xfId="87"/>
    <cellStyle name="Navadno 34" xfId="88"/>
    <cellStyle name="Navadno 35" xfId="91"/>
    <cellStyle name="Navadno 36" xfId="873"/>
    <cellStyle name="Navadno 37" xfId="450"/>
    <cellStyle name="Navadno 38" xfId="961"/>
    <cellStyle name="Navadno 39" xfId="965"/>
    <cellStyle name="Navadno 4" xfId="10"/>
    <cellStyle name="Navadno 4 10" xfId="924"/>
    <cellStyle name="Navadno 4 11" xfId="947"/>
    <cellStyle name="Navadno 4 12" xfId="959"/>
    <cellStyle name="Navadno 4 2" xfId="16"/>
    <cellStyle name="Navadno 4 2 10" xfId="384"/>
    <cellStyle name="Navadno 4 2 11" xfId="613"/>
    <cellStyle name="Navadno 4 2 12" xfId="570"/>
    <cellStyle name="Navadno 4 2 2" xfId="243"/>
    <cellStyle name="Navadno 4 2 3" xfId="562"/>
    <cellStyle name="Navadno 4 2 4" xfId="647"/>
    <cellStyle name="Navadno 4 2 5" xfId="467"/>
    <cellStyle name="Navadno 4 2 6" xfId="378"/>
    <cellStyle name="Navadno 4 2 7" xfId="459"/>
    <cellStyle name="Navadno 4 2 8" xfId="335"/>
    <cellStyle name="Navadno 4 2 9" xfId="438"/>
    <cellStyle name="Navadno 4 3" xfId="420"/>
    <cellStyle name="Navadno 4 4" xfId="611"/>
    <cellStyle name="Navadno 4 5" xfId="709"/>
    <cellStyle name="Navadno 4 6" xfId="761"/>
    <cellStyle name="Navadno 4 7" xfId="810"/>
    <cellStyle name="Navadno 4 8" xfId="853"/>
    <cellStyle name="Navadno 4 9" xfId="891"/>
    <cellStyle name="Navadno 40" xfId="967"/>
    <cellStyle name="Navadno 41" xfId="970"/>
    <cellStyle name="Navadno 42" xfId="244"/>
    <cellStyle name="Navadno 43" xfId="973"/>
    <cellStyle name="Navadno 44" xfId="979"/>
    <cellStyle name="Navadno 45" xfId="1041"/>
    <cellStyle name="Navadno 46" xfId="980"/>
    <cellStyle name="Navadno 47" xfId="982"/>
    <cellStyle name="Navadno 48" xfId="985"/>
    <cellStyle name="Navadno 49" xfId="988"/>
    <cellStyle name="Navadno 5" xfId="17"/>
    <cellStyle name="Navadno 50" xfId="991"/>
    <cellStyle name="Navadno 51" xfId="997"/>
    <cellStyle name="Navadno 52" xfId="1000"/>
    <cellStyle name="Navadno 53" xfId="1002"/>
    <cellStyle name="Navadno 54" xfId="1009"/>
    <cellStyle name="Navadno 55" xfId="1006"/>
    <cellStyle name="Navadno 56" xfId="1010"/>
    <cellStyle name="Navadno 57" xfId="1012"/>
    <cellStyle name="Navadno 58" xfId="1008"/>
    <cellStyle name="Navadno 59" xfId="1016"/>
    <cellStyle name="Navadno 6" xfId="14"/>
    <cellStyle name="Navadno 60" xfId="1017"/>
    <cellStyle name="Navadno 61" xfId="1021"/>
    <cellStyle name="Navadno 62" xfId="1023"/>
    <cellStyle name="Navadno 63" xfId="13"/>
    <cellStyle name="Navadno 64" xfId="245"/>
    <cellStyle name="Navadno 65" xfId="246"/>
    <cellStyle name="Navadno 66" xfId="1028"/>
    <cellStyle name="Navadno 67" xfId="1029"/>
    <cellStyle name="Navadno 68" xfId="1036"/>
    <cellStyle name="Navadno 69" xfId="1032"/>
    <cellStyle name="Navadno 7" xfId="75"/>
    <cellStyle name="Navadno 70" xfId="1037"/>
    <cellStyle name="Navadno 71" xfId="1047"/>
    <cellStyle name="Navadno 72" xfId="1045"/>
    <cellStyle name="Navadno 73" xfId="1051"/>
    <cellStyle name="Navadno 74" xfId="1044"/>
    <cellStyle name="Navadno 75" xfId="1056"/>
    <cellStyle name="Navadno 76" xfId="1061"/>
    <cellStyle name="Navadno 77" xfId="1063"/>
    <cellStyle name="Navadno 78" xfId="1065"/>
    <cellStyle name="Navadno 79" xfId="1069"/>
    <cellStyle name="Navadno 8" xfId="27"/>
    <cellStyle name="Navadno 80" xfId="1071"/>
    <cellStyle name="Navadno 81" xfId="1072"/>
    <cellStyle name="Navadno 82" xfId="1078"/>
    <cellStyle name="Navadno 83" xfId="1080"/>
    <cellStyle name="Navadno 9" xfId="23"/>
    <cellStyle name="Neutral 2" xfId="247"/>
    <cellStyle name="Nevtralno 10" xfId="933"/>
    <cellStyle name="Nevtralno 11" xfId="951"/>
    <cellStyle name="Nevtralno 2" xfId="486"/>
    <cellStyle name="Nevtralno 3" xfId="561"/>
    <cellStyle name="Nevtralno 4" xfId="668"/>
    <cellStyle name="Nevtralno 5" xfId="724"/>
    <cellStyle name="Nevtralno 6" xfId="776"/>
    <cellStyle name="Nevtralno 7" xfId="824"/>
    <cellStyle name="Nevtralno 8" xfId="866"/>
    <cellStyle name="Nevtralno 9" xfId="903"/>
    <cellStyle name="Normal 10 10" xfId="248"/>
    <cellStyle name="Normal 10 11" xfId="249"/>
    <cellStyle name="Normal 10 12" xfId="250"/>
    <cellStyle name="Normal 10 13" xfId="251"/>
    <cellStyle name="Normal 10 2" xfId="252"/>
    <cellStyle name="Normal 10 3" xfId="253"/>
    <cellStyle name="Normal 10 4" xfId="254"/>
    <cellStyle name="Normal 10 5" xfId="255"/>
    <cellStyle name="Normal 10 6" xfId="256"/>
    <cellStyle name="Normal 10 7" xfId="257"/>
    <cellStyle name="Normal 10 8" xfId="258"/>
    <cellStyle name="Normal 10 9" xfId="259"/>
    <cellStyle name="Normal 11" xfId="260"/>
    <cellStyle name="Normal 12" xfId="261"/>
    <cellStyle name="Normal 13" xfId="262"/>
    <cellStyle name="Normal 14" xfId="263"/>
    <cellStyle name="Normal 15" xfId="264"/>
    <cellStyle name="Normal 16" xfId="265"/>
    <cellStyle name="Normal 2" xfId="266"/>
    <cellStyle name="Normal 2 2" xfId="267"/>
    <cellStyle name="Normal 2 3" xfId="268"/>
    <cellStyle name="Normal 2 4" xfId="269"/>
    <cellStyle name="Normal 2 5" xfId="270"/>
    <cellStyle name="Normal 2 6" xfId="271"/>
    <cellStyle name="Normal 2 7" xfId="272"/>
    <cellStyle name="Normal 2 8" xfId="273"/>
    <cellStyle name="Normal 3" xfId="274"/>
    <cellStyle name="Normal 3 10" xfId="452"/>
    <cellStyle name="Normal 3 11" xfId="330"/>
    <cellStyle name="Normal 3 12" xfId="681"/>
    <cellStyle name="Normal 3 13" xfId="734"/>
    <cellStyle name="Normal 3 14" xfId="786"/>
    <cellStyle name="Normal 3 15" xfId="833"/>
    <cellStyle name="Normal 3 16" xfId="877"/>
    <cellStyle name="Normal 3 17" xfId="912"/>
    <cellStyle name="Normal 3 18" xfId="1099"/>
    <cellStyle name="Normal 3 19" xfId="1123"/>
    <cellStyle name="Normal 3 2" xfId="275"/>
    <cellStyle name="Normal 3 20" xfId="1091"/>
    <cellStyle name="Normal 3 21" xfId="1105"/>
    <cellStyle name="Normal 3 22" xfId="1098"/>
    <cellStyle name="Normal 3 23" xfId="1125"/>
    <cellStyle name="Normal 3 24" xfId="1088"/>
    <cellStyle name="Normal 3 25" xfId="1124"/>
    <cellStyle name="Normal 3 26" xfId="1086"/>
    <cellStyle name="Normal 3 27" xfId="1109"/>
    <cellStyle name="Normal 3 28" xfId="1096"/>
    <cellStyle name="Normal 3 29" xfId="1100"/>
    <cellStyle name="Normal 3 3" xfId="276"/>
    <cellStyle name="Normal 3 30" xfId="1111"/>
    <cellStyle name="Normal 3 31" xfId="1110"/>
    <cellStyle name="Normal 3 32" xfId="1083"/>
    <cellStyle name="Normal 3 33" xfId="1122"/>
    <cellStyle name="Normal 3 34" xfId="1101"/>
    <cellStyle name="Normal 3 35" xfId="1092"/>
    <cellStyle name="Normal 3 36" xfId="1084"/>
    <cellStyle name="Normal 3 37" xfId="1126"/>
    <cellStyle name="Normal 3 38" xfId="1090"/>
    <cellStyle name="Normal 3 39" xfId="1095"/>
    <cellStyle name="Normal 3 4" xfId="277"/>
    <cellStyle name="Normal 3 40" xfId="1119"/>
    <cellStyle name="Normal 3 41" xfId="1115"/>
    <cellStyle name="Normal 3 42" xfId="1087"/>
    <cellStyle name="Normal 3 43" xfId="1102"/>
    <cellStyle name="Normal 3 44" xfId="1127"/>
    <cellStyle name="Normal 3 45" xfId="1094"/>
    <cellStyle name="Normal 3 46" xfId="1114"/>
    <cellStyle name="Normal 3 47" xfId="1113"/>
    <cellStyle name="Normal 3 48" xfId="1085"/>
    <cellStyle name="Normal 3 49" xfId="1107"/>
    <cellStyle name="Normal 3 5" xfId="278"/>
    <cellStyle name="Normal 3 50" xfId="1097"/>
    <cellStyle name="Normal 3 51" xfId="1117"/>
    <cellStyle name="Normal 3 52" xfId="1120"/>
    <cellStyle name="Normal 3 53" xfId="1106"/>
    <cellStyle name="Normal 3 54" xfId="1089"/>
    <cellStyle name="Normal 3 55" xfId="1093"/>
    <cellStyle name="Normal 3 56" xfId="1112"/>
    <cellStyle name="Normal 3 57" xfId="1116"/>
    <cellStyle name="Normal 3 58" xfId="1121"/>
    <cellStyle name="Normal 3 59" xfId="1104"/>
    <cellStyle name="Normal 3 6" xfId="279"/>
    <cellStyle name="Normal 3 60" xfId="1103"/>
    <cellStyle name="Normal 3 61" xfId="1108"/>
    <cellStyle name="Normal 3 62" xfId="1118"/>
    <cellStyle name="Normal 3 63" xfId="1128"/>
    <cellStyle name="Normal 3 64" xfId="1158"/>
    <cellStyle name="Normal 3 65" xfId="1138"/>
    <cellStyle name="Normal 3 66" xfId="1150"/>
    <cellStyle name="Normal 3 67" xfId="1155"/>
    <cellStyle name="Normal 3 68" xfId="1160"/>
    <cellStyle name="Normal 3 69" xfId="1157"/>
    <cellStyle name="Normal 3 7" xfId="280"/>
    <cellStyle name="Normal 3 70" xfId="1151"/>
    <cellStyle name="Normal 3 71" xfId="1139"/>
    <cellStyle name="Normal 3 72" xfId="1131"/>
    <cellStyle name="Normal 3 73" xfId="1142"/>
    <cellStyle name="Normal 3 74" xfId="1161"/>
    <cellStyle name="Normal 3 75" xfId="1154"/>
    <cellStyle name="Normal 3 76" xfId="1135"/>
    <cellStyle name="Normal 3 77" xfId="1149"/>
    <cellStyle name="Normal 3 78" xfId="1145"/>
    <cellStyle name="Normal 3 79" xfId="1141"/>
    <cellStyle name="Normal 3 8" xfId="332"/>
    <cellStyle name="Normal 3 80" xfId="1156"/>
    <cellStyle name="Normal 3 81" xfId="1130"/>
    <cellStyle name="Normal 3 82" xfId="1162"/>
    <cellStyle name="Normal 3 83" xfId="1132"/>
    <cellStyle name="Normal 3 84" xfId="1153"/>
    <cellStyle name="Normal 3 85" xfId="1148"/>
    <cellStyle name="Normal 3 86" xfId="1147"/>
    <cellStyle name="Normal 3 87" xfId="1137"/>
    <cellStyle name="Normal 3 88" xfId="1129"/>
    <cellStyle name="Normal 3 89" xfId="1144"/>
    <cellStyle name="Normal 3 9" xfId="449"/>
    <cellStyle name="Normal 3 90" xfId="1143"/>
    <cellStyle name="Normal 3 91" xfId="1136"/>
    <cellStyle name="Normal 3 92" xfId="1152"/>
    <cellStyle name="Normal 3 93" xfId="1146"/>
    <cellStyle name="Normal 3 94" xfId="1159"/>
    <cellStyle name="Normal 3 95" xfId="1133"/>
    <cellStyle name="Normal 3 96" xfId="1140"/>
    <cellStyle name="Normal 3 97" xfId="1134"/>
    <cellStyle name="Normal 35" xfId="281"/>
    <cellStyle name="Normal 35 2" xfId="282"/>
    <cellStyle name="Normal 35 3" xfId="283"/>
    <cellStyle name="Normal 35 4" xfId="284"/>
    <cellStyle name="Normal 35 5" xfId="285"/>
    <cellStyle name="Normal 4" xfId="286"/>
    <cellStyle name="Normal 4 2" xfId="287"/>
    <cellStyle name="Normal 48" xfId="288"/>
    <cellStyle name="Normal 48 2" xfId="289"/>
    <cellStyle name="Normal 48 3" xfId="290"/>
    <cellStyle name="Normal 48 4" xfId="291"/>
    <cellStyle name="Normal 48 5" xfId="292"/>
    <cellStyle name="Normal 5" xfId="293"/>
    <cellStyle name="Normal 5 2" xfId="294"/>
    <cellStyle name="Normal 54" xfId="295"/>
    <cellStyle name="Normal 6" xfId="296"/>
    <cellStyle name="Normal 6 2" xfId="297"/>
    <cellStyle name="Normal 7" xfId="298"/>
    <cellStyle name="Normal 7 2" xfId="299"/>
    <cellStyle name="Normal 8" xfId="300"/>
    <cellStyle name="Normal 8 2" xfId="301"/>
    <cellStyle name="Normal 9" xfId="302"/>
    <cellStyle name="Normal 9 2" xfId="303"/>
    <cellStyle name="Normale_CCTV Price List Jan-Jun 2005" xfId="304"/>
    <cellStyle name="Note 2" xfId="305"/>
    <cellStyle name="Odstotek 2" xfId="11"/>
    <cellStyle name="Odstotek 3" xfId="19"/>
    <cellStyle name="Opomba 10" xfId="738"/>
    <cellStyle name="Opomba 11" xfId="790"/>
    <cellStyle name="Opomba 2" xfId="485"/>
    <cellStyle name="Opomba 3" xfId="365"/>
    <cellStyle name="Opomba 4" xfId="419"/>
    <cellStyle name="Opomba 5" xfId="599"/>
    <cellStyle name="Opomba 6" xfId="580"/>
    <cellStyle name="Opomba 7" xfId="650"/>
    <cellStyle name="Opomba 8" xfId="565"/>
    <cellStyle name="Opomba 9" xfId="685"/>
    <cellStyle name="Opozorilo 10" xfId="740"/>
    <cellStyle name="Opozorilo 11" xfId="792"/>
    <cellStyle name="Opozorilo 2" xfId="484"/>
    <cellStyle name="Opozorilo 3" xfId="366"/>
    <cellStyle name="Opozorilo 4" xfId="560"/>
    <cellStyle name="Opozorilo 5" xfId="600"/>
    <cellStyle name="Opozorilo 6" xfId="403"/>
    <cellStyle name="Opozorilo 7" xfId="654"/>
    <cellStyle name="Opozorilo 8" xfId="501"/>
    <cellStyle name="Opozorilo 9" xfId="687"/>
    <cellStyle name="Output 2" xfId="306"/>
    <cellStyle name="Pojasnjevalno besedilo" xfId="3" builtinId="53" customBuiltin="1"/>
    <cellStyle name="Pojasnjevalno besedilo 10" xfId="307"/>
    <cellStyle name="Pojasnjevalno besedilo 11" xfId="308"/>
    <cellStyle name="Pojasnjevalno besedilo 12" xfId="309"/>
    <cellStyle name="Pojasnjevalno besedilo 13" xfId="310"/>
    <cellStyle name="Pojasnjevalno besedilo 14" xfId="311"/>
    <cellStyle name="Pojasnjevalno besedilo 15" xfId="312"/>
    <cellStyle name="Pojasnjevalno besedilo 16" xfId="313"/>
    <cellStyle name="Pojasnjevalno besedilo 17" xfId="314"/>
    <cellStyle name="Pojasnjevalno besedilo 18" xfId="483"/>
    <cellStyle name="Pojasnjevalno besedilo 19" xfId="368"/>
    <cellStyle name="Pojasnjevalno besedilo 2" xfId="315"/>
    <cellStyle name="Pojasnjevalno besedilo 20" xfId="702"/>
    <cellStyle name="Pojasnjevalno besedilo 21" xfId="754"/>
    <cellStyle name="Pojasnjevalno besedilo 22" xfId="803"/>
    <cellStyle name="Pojasnjevalno besedilo 23" xfId="846"/>
    <cellStyle name="Pojasnjevalno besedilo 24" xfId="885"/>
    <cellStyle name="Pojasnjevalno besedilo 25" xfId="918"/>
    <cellStyle name="Pojasnjevalno besedilo 26" xfId="943"/>
    <cellStyle name="Pojasnjevalno besedilo 27" xfId="958"/>
    <cellStyle name="Pojasnjevalno besedilo 3" xfId="316"/>
    <cellStyle name="Pojasnjevalno besedilo 4" xfId="317"/>
    <cellStyle name="Pojasnjevalno besedilo 5" xfId="318"/>
    <cellStyle name="Pojasnjevalno besedilo 6" xfId="319"/>
    <cellStyle name="Pojasnjevalno besedilo 7" xfId="320"/>
    <cellStyle name="Pojasnjevalno besedilo 8" xfId="321"/>
    <cellStyle name="Pojasnjevalno besedilo 9" xfId="322"/>
    <cellStyle name="Poudarek1 10" xfId="867"/>
    <cellStyle name="Poudarek1 11" xfId="904"/>
    <cellStyle name="Poudarek1 2" xfId="482"/>
    <cellStyle name="Poudarek1 3" xfId="369"/>
    <cellStyle name="Poudarek1 4" xfId="623"/>
    <cellStyle name="Poudarek1 5" xfId="393"/>
    <cellStyle name="Poudarek1 6" xfId="669"/>
    <cellStyle name="Poudarek1 7" xfId="725"/>
    <cellStyle name="Poudarek1 8" xfId="777"/>
    <cellStyle name="Poudarek1 9" xfId="825"/>
    <cellStyle name="Poudarek2 10" xfId="859"/>
    <cellStyle name="Poudarek2 11" xfId="896"/>
    <cellStyle name="Poudarek2 2" xfId="481"/>
    <cellStyle name="Poudarek2 3" xfId="370"/>
    <cellStyle name="Poudarek2 4" xfId="416"/>
    <cellStyle name="Poudarek2 5" xfId="606"/>
    <cellStyle name="Poudarek2 6" xfId="400"/>
    <cellStyle name="Poudarek2 7" xfId="716"/>
    <cellStyle name="Poudarek2 8" xfId="768"/>
    <cellStyle name="Poudarek2 9" xfId="816"/>
    <cellStyle name="Poudarek3 10" xfId="886"/>
    <cellStyle name="Poudarek3 11" xfId="919"/>
    <cellStyle name="Poudarek3 2" xfId="480"/>
    <cellStyle name="Poudarek3 3" xfId="371"/>
    <cellStyle name="Poudarek3 4" xfId="415"/>
    <cellStyle name="Poudarek3 5" xfId="612"/>
    <cellStyle name="Poudarek3 6" xfId="703"/>
    <cellStyle name="Poudarek3 7" xfId="755"/>
    <cellStyle name="Poudarek3 8" xfId="804"/>
    <cellStyle name="Poudarek3 9" xfId="847"/>
    <cellStyle name="Poudarek4 10" xfId="887"/>
    <cellStyle name="Poudarek4 11" xfId="920"/>
    <cellStyle name="Poudarek4 2" xfId="479"/>
    <cellStyle name="Poudarek4 3" xfId="372"/>
    <cellStyle name="Poudarek4 4" xfId="414"/>
    <cellStyle name="Poudarek4 5" xfId="615"/>
    <cellStyle name="Poudarek4 6" xfId="704"/>
    <cellStyle name="Poudarek4 7" xfId="756"/>
    <cellStyle name="Poudarek4 8" xfId="805"/>
    <cellStyle name="Poudarek4 9" xfId="848"/>
    <cellStyle name="Poudarek5 10" xfId="934"/>
    <cellStyle name="Poudarek5 11" xfId="953"/>
    <cellStyle name="Poudarek5 2" xfId="478"/>
    <cellStyle name="Poudarek5 3" xfId="373"/>
    <cellStyle name="Poudarek5 4" xfId="672"/>
    <cellStyle name="Poudarek5 5" xfId="726"/>
    <cellStyle name="Poudarek5 6" xfId="778"/>
    <cellStyle name="Poudarek5 7" xfId="826"/>
    <cellStyle name="Poudarek5 8" xfId="868"/>
    <cellStyle name="Poudarek5 9" xfId="905"/>
    <cellStyle name="Poudarek6 10" xfId="367"/>
    <cellStyle name="Poudarek6 11" xfId="568"/>
    <cellStyle name="Poudarek6 2" xfId="538"/>
    <cellStyle name="Poudarek6 3" xfId="542"/>
    <cellStyle name="Poudarek6 4" xfId="524"/>
    <cellStyle name="Poudarek6 5" xfId="527"/>
    <cellStyle name="Poudarek6 6" xfId="445"/>
    <cellStyle name="Poudarek6 7" xfId="648"/>
    <cellStyle name="Poudarek6 8" xfId="640"/>
    <cellStyle name="Poudarek6 9" xfId="447"/>
    <cellStyle name="Povezana celica 10" xfId="911"/>
    <cellStyle name="Povezana celica 11" xfId="940"/>
    <cellStyle name="Povezana celica 2" xfId="534"/>
    <cellStyle name="Povezana celica 3" xfId="471"/>
    <cellStyle name="Povezana celica 4" xfId="376"/>
    <cellStyle name="Povezana celica 5" xfId="679"/>
    <cellStyle name="Povezana celica 6" xfId="733"/>
    <cellStyle name="Povezana celica 7" xfId="785"/>
    <cellStyle name="Povezana celica 8" xfId="832"/>
    <cellStyle name="Povezana celica 9" xfId="875"/>
    <cellStyle name="Preveri celico 10" xfId="789"/>
    <cellStyle name="Preveri celico 11" xfId="835"/>
    <cellStyle name="Preveri celico 2" xfId="535"/>
    <cellStyle name="Preveri celico 3" xfId="338"/>
    <cellStyle name="Preveri celico 4" xfId="468"/>
    <cellStyle name="Preveri celico 5" xfId="515"/>
    <cellStyle name="Preveri celico 6" xfId="443"/>
    <cellStyle name="Preveri celico 7" xfId="571"/>
    <cellStyle name="Preveri celico 8" xfId="684"/>
    <cellStyle name="Preveri celico 9" xfId="737"/>
    <cellStyle name="Računanje 10" xfId="713"/>
    <cellStyle name="Računanje 11" xfId="765"/>
    <cellStyle name="Računanje 2" xfId="536"/>
    <cellStyle name="Računanje 3" xfId="337"/>
    <cellStyle name="Računanje 4" xfId="551"/>
    <cellStyle name="Računanje 5" xfId="567"/>
    <cellStyle name="Računanje 6" xfId="605"/>
    <cellStyle name="Računanje 7" xfId="620"/>
    <cellStyle name="Računanje 8" xfId="575"/>
    <cellStyle name="Računanje 9" xfId="559"/>
    <cellStyle name="Sheet Title" xfId="323"/>
    <cellStyle name="Slabo 10" xfId="793"/>
    <cellStyle name="Slabo 11" xfId="837"/>
    <cellStyle name="Slabo 2" xfId="537"/>
    <cellStyle name="Slabo 3" xfId="336"/>
    <cellStyle name="Slabo 4" xfId="523"/>
    <cellStyle name="Slabo 5" xfId="465"/>
    <cellStyle name="Slabo 6" xfId="441"/>
    <cellStyle name="Slabo 7" xfId="578"/>
    <cellStyle name="Slabo 8" xfId="688"/>
    <cellStyle name="Slabo 9" xfId="741"/>
    <cellStyle name="Slog 1" xfId="324"/>
    <cellStyle name="Slog JB 10" xfId="4"/>
    <cellStyle name="Title 2" xfId="325"/>
    <cellStyle name="Total 2" xfId="326"/>
    <cellStyle name="Valuta 2" xfId="12"/>
    <cellStyle name="Vejica" xfId="1" builtinId="3"/>
    <cellStyle name="Vejica 10" xfId="499"/>
    <cellStyle name="Vejica 11" xfId="691"/>
    <cellStyle name="Vejica 12" xfId="744"/>
    <cellStyle name="Vejica 13" xfId="796"/>
    <cellStyle name="Vejica 2" xfId="94"/>
    <cellStyle name="Vejica 2 10" xfId="874"/>
    <cellStyle name="Vejica 2 11" xfId="910"/>
    <cellStyle name="Vejica 2 12" xfId="939"/>
    <cellStyle name="Vejica 2 13" xfId="956"/>
    <cellStyle name="Vejica 2 2" xfId="327"/>
    <cellStyle name="Vejica 2 3" xfId="328"/>
    <cellStyle name="Vejica 2 4" xfId="461"/>
    <cellStyle name="Vejica 2 5" xfId="492"/>
    <cellStyle name="Vejica 2 6" xfId="678"/>
    <cellStyle name="Vejica 2 7" xfId="732"/>
    <cellStyle name="Vejica 2 8" xfId="784"/>
    <cellStyle name="Vejica 2 9" xfId="831"/>
    <cellStyle name="Vejica 3" xfId="95"/>
    <cellStyle name="Vejica 3 10" xfId="839"/>
    <cellStyle name="Vejica 3 11" xfId="880"/>
    <cellStyle name="Vejica 3 2" xfId="557"/>
    <cellStyle name="Vejica 3 3" xfId="641"/>
    <cellStyle name="Vejica 3 4" xfId="466"/>
    <cellStyle name="Vejica 3 5" xfId="440"/>
    <cellStyle name="Vejica 3 6" xfId="586"/>
    <cellStyle name="Vejica 3 7" xfId="690"/>
    <cellStyle name="Vejica 3 8" xfId="743"/>
    <cellStyle name="Vejica 3 9" xfId="795"/>
    <cellStyle name="Vejica 8" xfId="446"/>
    <cellStyle name="Vnos 10" xfId="881"/>
    <cellStyle name="Vnos 11" xfId="914"/>
    <cellStyle name="Vnos 2" xfId="539"/>
    <cellStyle name="Vnos 3" xfId="334"/>
    <cellStyle name="Vnos 4" xfId="439"/>
    <cellStyle name="Vnos 5" xfId="383"/>
    <cellStyle name="Vnos 6" xfId="692"/>
    <cellStyle name="Vnos 7" xfId="745"/>
    <cellStyle name="Vnos 8" xfId="797"/>
    <cellStyle name="Vnos 9" xfId="840"/>
    <cellStyle name="Vsota 10" xfId="791"/>
    <cellStyle name="Vsota 11" xfId="836"/>
    <cellStyle name="Vsota 2" xfId="540"/>
    <cellStyle name="Vsota 3" xfId="333"/>
    <cellStyle name="Vsota 4" xfId="510"/>
    <cellStyle name="Vsota 5" xfId="464"/>
    <cellStyle name="Vsota 6" xfId="442"/>
    <cellStyle name="Vsota 7" xfId="582"/>
    <cellStyle name="Vsota 8" xfId="686"/>
    <cellStyle name="Vsota 9" xfId="739"/>
    <cellStyle name="Warning Text 2" xfId="329"/>
  </cellStyles>
  <dxfs count="0"/>
  <tableStyles count="0" defaultTableStyle="TableStyleMedium2" defaultPivotStyle="PivotStyleLight16"/>
  <colors>
    <mruColors>
      <color rgb="FF33CCCC"/>
      <color rgb="FFCCFF99"/>
      <color rgb="FF66FFCC"/>
      <color rgb="FFCCFF66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54"/>
  <sheetViews>
    <sheetView tabSelected="1" zoomScaleNormal="100" workbookViewId="0">
      <selection activeCell="B14" sqref="B14"/>
    </sheetView>
  </sheetViews>
  <sheetFormatPr defaultRowHeight="12.75"/>
  <cols>
    <col min="1" max="1" width="6.140625" style="5" customWidth="1"/>
    <col min="2" max="2" width="67.28515625" style="7" customWidth="1"/>
    <col min="3" max="3" width="3.5703125" style="7" customWidth="1"/>
    <col min="4" max="4" width="6.85546875" style="28" customWidth="1"/>
    <col min="5" max="5" width="10.42578125" style="28" customWidth="1"/>
    <col min="6" max="6" width="14.7109375" style="1" bestFit="1" customWidth="1"/>
    <col min="7" max="7" width="14.7109375" style="62" bestFit="1" customWidth="1"/>
    <col min="8" max="8" width="15.28515625" style="7" customWidth="1"/>
    <col min="9" max="9" width="15" style="7" customWidth="1"/>
    <col min="10" max="1022" width="9.140625" style="7" customWidth="1"/>
    <col min="1023" max="16384" width="9.140625" style="9"/>
  </cols>
  <sheetData>
    <row r="1" spans="1:7" s="12" customFormat="1" ht="15.75">
      <c r="A1" s="63" t="s">
        <v>302</v>
      </c>
      <c r="C1" s="13"/>
      <c r="D1" s="13"/>
      <c r="E1" s="64"/>
      <c r="F1" s="65"/>
    </row>
    <row r="2" spans="1:7" ht="15.75">
      <c r="A2" s="66" t="s">
        <v>303</v>
      </c>
      <c r="C2" s="13"/>
      <c r="D2" s="13"/>
      <c r="E2" s="64"/>
      <c r="F2" s="65"/>
      <c r="G2" s="7"/>
    </row>
    <row r="3" spans="1:7" ht="15.75">
      <c r="A3" s="66" t="s">
        <v>304</v>
      </c>
      <c r="C3" s="13"/>
      <c r="D3" s="13"/>
      <c r="E3" s="64"/>
      <c r="F3" s="65"/>
      <c r="G3" s="7"/>
    </row>
    <row r="4" spans="1:7" ht="15.75">
      <c r="A4" s="66" t="s">
        <v>153</v>
      </c>
      <c r="C4" s="13"/>
      <c r="D4" s="13"/>
      <c r="E4" s="64"/>
      <c r="F4" s="65"/>
      <c r="G4" s="7"/>
    </row>
    <row r="5" spans="1:7" ht="15.75">
      <c r="A5" s="66" t="s">
        <v>473</v>
      </c>
      <c r="C5" s="13"/>
      <c r="D5" s="13"/>
      <c r="E5" s="64"/>
      <c r="F5" s="65"/>
      <c r="G5" s="7"/>
    </row>
    <row r="6" spans="1:7" ht="15.75">
      <c r="A6" s="66" t="s">
        <v>472</v>
      </c>
      <c r="C6" s="13"/>
      <c r="D6" s="13"/>
      <c r="E6" s="64"/>
      <c r="F6" s="65"/>
      <c r="G6" s="7"/>
    </row>
    <row r="7" spans="1:7" ht="15.75">
      <c r="A7" s="66" t="s">
        <v>305</v>
      </c>
      <c r="C7" s="13"/>
      <c r="D7" s="13"/>
      <c r="E7" s="64"/>
      <c r="F7" s="65"/>
      <c r="G7" s="7"/>
    </row>
    <row r="8" spans="1:7" ht="15.75">
      <c r="A8" s="66" t="s">
        <v>471</v>
      </c>
      <c r="C8" s="13"/>
      <c r="D8" s="13"/>
      <c r="E8" s="64"/>
      <c r="F8" s="65"/>
      <c r="G8" s="7"/>
    </row>
    <row r="9" spans="1:7" ht="15.75">
      <c r="A9" s="66" t="s">
        <v>470</v>
      </c>
      <c r="C9" s="13"/>
      <c r="D9" s="13"/>
      <c r="E9" s="64"/>
      <c r="F9" s="65"/>
      <c r="G9" s="7"/>
    </row>
    <row r="10" spans="1:7" s="7" customFormat="1" ht="15.75">
      <c r="A10" s="66" t="s">
        <v>306</v>
      </c>
      <c r="C10" s="28"/>
      <c r="D10" s="28"/>
      <c r="E10" s="67"/>
      <c r="F10" s="62"/>
    </row>
    <row r="11" spans="1:7" s="7" customFormat="1" ht="15.75">
      <c r="A11" s="63"/>
      <c r="C11" s="28"/>
      <c r="D11" s="28"/>
      <c r="E11" s="67"/>
      <c r="F11" s="62"/>
    </row>
    <row r="12" spans="1:7" s="7" customFormat="1" ht="18">
      <c r="A12" s="68" t="s">
        <v>541</v>
      </c>
      <c r="B12" s="63"/>
      <c r="D12" s="28"/>
      <c r="E12" s="28"/>
      <c r="F12" s="1"/>
      <c r="G12" s="62"/>
    </row>
    <row r="13" spans="1:7" s="7" customFormat="1" ht="18">
      <c r="A13" s="68" t="s">
        <v>542</v>
      </c>
      <c r="B13" s="63"/>
      <c r="D13" s="28"/>
      <c r="E13" s="28"/>
      <c r="F13" s="1"/>
      <c r="G13" s="62"/>
    </row>
    <row r="14" spans="1:7" s="7" customFormat="1" ht="15.75">
      <c r="A14" s="5"/>
      <c r="B14" s="63"/>
      <c r="D14" s="28"/>
      <c r="E14" s="28"/>
      <c r="F14" s="1"/>
      <c r="G14" s="62"/>
    </row>
    <row r="15" spans="1:7" ht="14.25" customHeight="1">
      <c r="A15" s="297" t="s">
        <v>154</v>
      </c>
      <c r="B15" s="297"/>
      <c r="C15" s="297"/>
      <c r="D15" s="297"/>
      <c r="E15" s="297"/>
      <c r="F15" s="297"/>
      <c r="G15" s="297"/>
    </row>
    <row r="16" spans="1:7" ht="27.75" customHeight="1">
      <c r="A16" s="297" t="s">
        <v>155</v>
      </c>
      <c r="B16" s="297"/>
      <c r="C16" s="297"/>
      <c r="D16" s="297"/>
      <c r="E16" s="297"/>
      <c r="F16" s="297"/>
      <c r="G16" s="297"/>
    </row>
    <row r="17" spans="1:7" s="54" customFormat="1" ht="26.25" customHeight="1">
      <c r="A17" s="297" t="s">
        <v>156</v>
      </c>
      <c r="B17" s="297"/>
      <c r="C17" s="297"/>
      <c r="D17" s="297"/>
      <c r="E17" s="297"/>
      <c r="F17" s="297"/>
      <c r="G17" s="297"/>
    </row>
    <row r="18" spans="1:7" s="54" customFormat="1" ht="14.25" customHeight="1">
      <c r="A18" s="297" t="s">
        <v>157</v>
      </c>
      <c r="B18" s="297"/>
      <c r="C18" s="297"/>
      <c r="D18" s="297"/>
      <c r="E18" s="297"/>
      <c r="F18" s="297"/>
      <c r="G18" s="297"/>
    </row>
    <row r="19" spans="1:7" s="54" customFormat="1" ht="14.25" customHeight="1">
      <c r="A19" s="297" t="s">
        <v>158</v>
      </c>
      <c r="B19" s="297"/>
      <c r="C19" s="297"/>
      <c r="D19" s="297"/>
      <c r="E19" s="297"/>
      <c r="F19" s="297"/>
      <c r="G19" s="297"/>
    </row>
    <row r="20" spans="1:7" s="54" customFormat="1" ht="14.25" customHeight="1">
      <c r="A20" s="254"/>
      <c r="B20" s="254"/>
      <c r="C20" s="254"/>
      <c r="D20" s="254"/>
      <c r="E20" s="254"/>
      <c r="F20" s="254"/>
      <c r="G20" s="254"/>
    </row>
    <row r="21" spans="1:7" ht="14.25" customHeight="1">
      <c r="A21" s="298" t="s">
        <v>440</v>
      </c>
      <c r="B21" s="298"/>
      <c r="C21" s="298"/>
      <c r="D21" s="298"/>
      <c r="E21" s="298"/>
      <c r="F21" s="298"/>
      <c r="G21" s="298"/>
    </row>
    <row r="22" spans="1:7" ht="15">
      <c r="A22" s="34"/>
      <c r="B22" s="39"/>
      <c r="C22" s="40"/>
      <c r="D22" s="34"/>
      <c r="E22" s="34"/>
      <c r="F22" s="42"/>
      <c r="G22" s="42"/>
    </row>
    <row r="23" spans="1:7" s="12" customFormat="1" ht="15.75">
      <c r="A23" s="15" t="s">
        <v>159</v>
      </c>
      <c r="D23" s="13"/>
      <c r="E23" s="13"/>
      <c r="F23" s="70" t="s">
        <v>152</v>
      </c>
      <c r="G23" s="17"/>
    </row>
    <row r="24" spans="1:7" s="12" customFormat="1" ht="15.75">
      <c r="A24" s="15"/>
      <c r="D24" s="13"/>
      <c r="E24" s="13"/>
      <c r="F24" s="17"/>
      <c r="G24" s="17"/>
    </row>
    <row r="25" spans="1:7" s="7" customFormat="1">
      <c r="A25" s="5"/>
      <c r="B25" s="16"/>
      <c r="D25" s="28"/>
      <c r="E25" s="28"/>
      <c r="G25" s="1"/>
    </row>
    <row r="26" spans="1:7" s="12" customFormat="1" ht="15.75">
      <c r="A26" s="17" t="s">
        <v>35</v>
      </c>
      <c r="B26" s="15" t="s">
        <v>307</v>
      </c>
      <c r="D26" s="13"/>
      <c r="E26" s="13"/>
      <c r="F26" s="19"/>
      <c r="G26" s="19">
        <f>SUM(G37,G46,G54)</f>
        <v>0</v>
      </c>
    </row>
    <row r="27" spans="1:7" s="12" customFormat="1" ht="15.75">
      <c r="A27" s="17"/>
      <c r="B27" s="15"/>
      <c r="D27" s="13"/>
      <c r="E27" s="13"/>
      <c r="F27" s="19"/>
      <c r="G27" s="19"/>
    </row>
    <row r="28" spans="1:7" s="12" customFormat="1" ht="15.75">
      <c r="A28" s="17"/>
      <c r="B28" s="15"/>
      <c r="D28" s="13"/>
      <c r="E28" s="13"/>
      <c r="F28" s="19"/>
      <c r="G28" s="19"/>
    </row>
    <row r="29" spans="1:7" s="12" customFormat="1" ht="15.75">
      <c r="A29" s="15" t="s">
        <v>160</v>
      </c>
      <c r="D29" s="13"/>
      <c r="E29" s="13"/>
      <c r="F29" s="61"/>
      <c r="G29" s="61">
        <f>PRODUCT(G26,0.22)</f>
        <v>0</v>
      </c>
    </row>
    <row r="30" spans="1:7" s="12" customFormat="1" ht="15.75">
      <c r="A30" s="15"/>
      <c r="D30" s="13"/>
      <c r="E30" s="13"/>
      <c r="F30" s="61"/>
      <c r="G30" s="61"/>
    </row>
    <row r="31" spans="1:7" s="12" customFormat="1" ht="15.75">
      <c r="A31" s="14"/>
      <c r="B31" s="15"/>
      <c r="D31" s="13"/>
      <c r="E31" s="13"/>
      <c r="G31" s="120"/>
    </row>
    <row r="32" spans="1:7" s="12" customFormat="1" ht="15.75">
      <c r="A32" s="15" t="s">
        <v>180</v>
      </c>
      <c r="D32" s="13"/>
      <c r="E32" s="13"/>
      <c r="F32" s="61"/>
      <c r="G32" s="61">
        <f>SUM(G26:G29)</f>
        <v>0</v>
      </c>
    </row>
    <row r="33" spans="1:7">
      <c r="A33" s="8"/>
      <c r="B33" s="16"/>
      <c r="C33" s="9"/>
      <c r="D33" s="10"/>
      <c r="E33" s="10"/>
      <c r="F33" s="9"/>
      <c r="G33" s="121"/>
    </row>
    <row r="34" spans="1:7" ht="15.75">
      <c r="A34" s="8"/>
      <c r="B34" s="16"/>
      <c r="C34" s="9"/>
      <c r="D34" s="10"/>
      <c r="E34" s="10"/>
      <c r="F34" s="9"/>
      <c r="G34" s="17"/>
    </row>
    <row r="35" spans="1:7" s="7" customFormat="1" ht="15.75">
      <c r="A35" s="17" t="s">
        <v>35</v>
      </c>
      <c r="B35" s="15" t="s">
        <v>307</v>
      </c>
      <c r="D35" s="28"/>
      <c r="E35" s="28"/>
      <c r="F35" s="65" t="s">
        <v>152</v>
      </c>
      <c r="G35" s="17"/>
    </row>
    <row r="36" spans="1:7">
      <c r="A36" s="8"/>
      <c r="B36" s="16"/>
      <c r="C36" s="9"/>
      <c r="D36" s="10"/>
      <c r="E36" s="10"/>
      <c r="F36" s="53"/>
      <c r="G36" s="121"/>
    </row>
    <row r="37" spans="1:7">
      <c r="A37" s="18" t="s">
        <v>0</v>
      </c>
      <c r="B37" s="16" t="s">
        <v>1</v>
      </c>
      <c r="C37" s="9"/>
      <c r="D37" s="10"/>
      <c r="E37" s="10"/>
      <c r="F37" s="52"/>
      <c r="G37" s="122">
        <f>SUM(G39:G44)</f>
        <v>0</v>
      </c>
    </row>
    <row r="38" spans="1:7" s="7" customFormat="1">
      <c r="A38" s="29"/>
      <c r="B38" s="1"/>
      <c r="D38" s="28"/>
      <c r="E38" s="28"/>
      <c r="F38" s="52"/>
    </row>
    <row r="39" spans="1:7">
      <c r="A39" s="8" t="s">
        <v>6</v>
      </c>
      <c r="B39" s="9" t="s">
        <v>7</v>
      </c>
      <c r="C39" s="9"/>
      <c r="D39" s="10"/>
      <c r="E39" s="10"/>
      <c r="F39" s="53"/>
      <c r="G39" s="123">
        <f>'A1 SVETILNA TELESA'!F25</f>
        <v>0</v>
      </c>
    </row>
    <row r="40" spans="1:7">
      <c r="A40" s="8" t="s">
        <v>8</v>
      </c>
      <c r="B40" s="9" t="s">
        <v>293</v>
      </c>
      <c r="C40" s="9"/>
      <c r="D40" s="10"/>
      <c r="E40" s="10"/>
      <c r="F40" s="53"/>
      <c r="G40" s="123">
        <f>'A2 VODOVNI MATERIAL'!F69</f>
        <v>0</v>
      </c>
    </row>
    <row r="41" spans="1:7">
      <c r="A41" s="8" t="s">
        <v>9</v>
      </c>
      <c r="B41" s="9" t="s">
        <v>337</v>
      </c>
      <c r="C41" s="9"/>
      <c r="D41" s="10"/>
      <c r="E41" s="10"/>
      <c r="F41" s="53"/>
      <c r="G41" s="123">
        <f>'A3 ELEKTRIČNI RAZDELILNIKI'!F63</f>
        <v>0</v>
      </c>
    </row>
    <row r="42" spans="1:7">
      <c r="A42" s="8" t="s">
        <v>291</v>
      </c>
      <c r="B42" s="9" t="s">
        <v>49</v>
      </c>
      <c r="C42" s="9"/>
      <c r="D42" s="10"/>
      <c r="E42" s="10"/>
      <c r="F42" s="53"/>
      <c r="G42" s="123">
        <f>'A4 VARNOSTNA RAZSVETLJAVA'!F24</f>
        <v>0</v>
      </c>
    </row>
    <row r="43" spans="1:7">
      <c r="A43" s="8" t="s">
        <v>10</v>
      </c>
      <c r="B43" s="9" t="s">
        <v>144</v>
      </c>
      <c r="C43" s="9"/>
      <c r="D43" s="10"/>
      <c r="E43" s="10"/>
      <c r="F43" s="53"/>
      <c r="G43" s="123">
        <f>'A5 PRIKLOPI'!F18</f>
        <v>0</v>
      </c>
    </row>
    <row r="44" spans="1:7">
      <c r="A44" s="8" t="s">
        <v>292</v>
      </c>
      <c r="B44" s="9" t="s">
        <v>145</v>
      </c>
      <c r="C44" s="9"/>
      <c r="D44" s="10"/>
      <c r="E44" s="10"/>
      <c r="F44" s="53"/>
      <c r="G44" s="123">
        <f>'A6 OSTALO'!F11</f>
        <v>0</v>
      </c>
    </row>
    <row r="45" spans="1:7">
      <c r="A45" s="8"/>
      <c r="B45" s="9"/>
      <c r="C45" s="9"/>
      <c r="D45" s="10"/>
      <c r="E45" s="10"/>
      <c r="F45" s="52"/>
      <c r="G45" s="124"/>
    </row>
    <row r="46" spans="1:7" s="7" customFormat="1">
      <c r="A46" s="18" t="s">
        <v>2</v>
      </c>
      <c r="B46" s="16" t="s">
        <v>151</v>
      </c>
      <c r="C46" s="9"/>
      <c r="D46" s="10"/>
      <c r="E46" s="10"/>
      <c r="F46" s="52"/>
      <c r="G46" s="122">
        <f>SUM(G48:G52)</f>
        <v>0</v>
      </c>
    </row>
    <row r="47" spans="1:7">
      <c r="A47" s="18"/>
      <c r="B47" s="16"/>
      <c r="C47" s="9"/>
      <c r="D47" s="10"/>
      <c r="E47" s="10"/>
      <c r="F47" s="52"/>
      <c r="G47" s="50"/>
    </row>
    <row r="48" spans="1:7">
      <c r="A48" s="8" t="s">
        <v>11</v>
      </c>
      <c r="B48" s="49" t="s">
        <v>12</v>
      </c>
      <c r="C48" s="9"/>
      <c r="D48" s="10"/>
      <c r="E48" s="10"/>
      <c r="F48" s="53"/>
      <c r="G48" s="123">
        <f>'B1 GENERIČNO'!F33</f>
        <v>0</v>
      </c>
    </row>
    <row r="49" spans="1:7">
      <c r="A49" s="8" t="s">
        <v>208</v>
      </c>
      <c r="B49" s="49" t="s">
        <v>209</v>
      </c>
      <c r="C49" s="9"/>
      <c r="D49" s="10"/>
      <c r="E49" s="10"/>
      <c r="F49" s="53"/>
      <c r="G49" s="123">
        <f>'B2 AVTOMATSKO JAVLJANJE POŽARA'!F40</f>
        <v>0</v>
      </c>
    </row>
    <row r="50" spans="1:7">
      <c r="A50" s="8" t="s">
        <v>13</v>
      </c>
      <c r="B50" s="49" t="s">
        <v>14</v>
      </c>
      <c r="C50" s="9"/>
      <c r="D50" s="10"/>
      <c r="E50" s="10"/>
      <c r="F50" s="53"/>
      <c r="G50" s="123">
        <f>'B3 SESTRSKI KLIC'!F37</f>
        <v>0</v>
      </c>
    </row>
    <row r="51" spans="1:7">
      <c r="A51" s="8" t="s">
        <v>15</v>
      </c>
      <c r="B51" s="49" t="s">
        <v>248</v>
      </c>
      <c r="C51" s="9"/>
      <c r="D51" s="10"/>
      <c r="E51" s="10"/>
      <c r="F51" s="53"/>
      <c r="G51" s="123">
        <f>'B4 KONTROLA PRISTOPA'!F24</f>
        <v>0</v>
      </c>
    </row>
    <row r="52" spans="1:7">
      <c r="A52" s="8" t="s">
        <v>247</v>
      </c>
      <c r="B52" s="49" t="s">
        <v>251</v>
      </c>
      <c r="C52" s="9"/>
      <c r="D52" s="10"/>
      <c r="E52" s="10"/>
      <c r="F52" s="53"/>
      <c r="G52" s="123">
        <f>'B5 VIDEO DOMOFONSKI SISTEM'!F22</f>
        <v>0</v>
      </c>
    </row>
    <row r="53" spans="1:7">
      <c r="A53" s="18"/>
      <c r="C53" s="9"/>
      <c r="D53" s="10"/>
      <c r="E53" s="10"/>
      <c r="F53" s="52"/>
      <c r="G53" s="50"/>
    </row>
    <row r="54" spans="1:7">
      <c r="A54" s="18" t="s">
        <v>4</v>
      </c>
      <c r="B54" s="16" t="s">
        <v>5</v>
      </c>
      <c r="C54" s="9"/>
      <c r="D54" s="10"/>
      <c r="E54" s="10"/>
      <c r="F54" s="52"/>
      <c r="G54" s="123">
        <f>'C PID'!F9</f>
        <v>0</v>
      </c>
    </row>
  </sheetData>
  <mergeCells count="6">
    <mergeCell ref="A15:G15"/>
    <mergeCell ref="A18:G18"/>
    <mergeCell ref="A19:G19"/>
    <mergeCell ref="A21:G21"/>
    <mergeCell ref="A16:G16"/>
    <mergeCell ref="A17:G17"/>
  </mergeCells>
  <pageMargins left="0.39370078740157483" right="0.19685039370078741" top="1.1811023622047245" bottom="0.39370078740157483" header="0.51181102362204722" footer="0"/>
  <pageSetup paperSize="9" firstPageNumber="0" orientation="landscape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Normal="100" workbookViewId="0">
      <selection activeCell="F38" sqref="F38"/>
    </sheetView>
  </sheetViews>
  <sheetFormatPr defaultRowHeight="11.25"/>
  <cols>
    <col min="1" max="1" width="5" style="7" bestFit="1" customWidth="1"/>
    <col min="2" max="2" width="67.28515625" style="6" customWidth="1"/>
    <col min="3" max="3" width="4.85546875" style="5" bestFit="1" customWidth="1"/>
    <col min="4" max="4" width="9.140625" style="7"/>
    <col min="5" max="5" width="8.7109375" style="57" bestFit="1" customWidth="1"/>
    <col min="6" max="6" width="13.28515625" style="7" bestFit="1" customWidth="1"/>
    <col min="7" max="16384" width="9.140625" style="7"/>
  </cols>
  <sheetData>
    <row r="1" spans="1:6">
      <c r="A1" s="58" t="s">
        <v>172</v>
      </c>
      <c r="B1" s="32" t="s">
        <v>16</v>
      </c>
      <c r="C1" s="59" t="s">
        <v>161</v>
      </c>
      <c r="D1" s="213" t="s">
        <v>294</v>
      </c>
      <c r="E1" s="205" t="s">
        <v>17</v>
      </c>
      <c r="F1" s="215" t="s">
        <v>295</v>
      </c>
    </row>
    <row r="2" spans="1:6">
      <c r="A2" s="71" t="s">
        <v>173</v>
      </c>
      <c r="B2" s="31"/>
      <c r="C2" s="30"/>
      <c r="D2" s="214" t="s">
        <v>310</v>
      </c>
      <c r="E2" s="206"/>
      <c r="F2" s="208"/>
    </row>
    <row r="3" spans="1:6">
      <c r="D3" s="209"/>
      <c r="F3" s="110"/>
    </row>
    <row r="4" spans="1:6">
      <c r="A4" s="29" t="s">
        <v>13</v>
      </c>
      <c r="B4" s="33" t="s">
        <v>14</v>
      </c>
      <c r="C4" s="167"/>
      <c r="D4" s="210"/>
      <c r="F4" s="126"/>
    </row>
    <row r="5" spans="1:6">
      <c r="A5" s="60"/>
      <c r="B5" s="6" t="s">
        <v>18</v>
      </c>
      <c r="C5" s="167"/>
      <c r="D5" s="209"/>
      <c r="F5" s="110"/>
    </row>
    <row r="6" spans="1:6">
      <c r="A6" s="60"/>
      <c r="C6" s="167"/>
      <c r="D6" s="209"/>
      <c r="F6" s="110"/>
    </row>
    <row r="7" spans="1:6" ht="33.75">
      <c r="A7" s="97" t="s">
        <v>76</v>
      </c>
      <c r="B7" s="81" t="s">
        <v>531</v>
      </c>
      <c r="C7" s="97" t="s">
        <v>20</v>
      </c>
      <c r="D7" s="211">
        <v>0</v>
      </c>
      <c r="E7" s="263">
        <v>3</v>
      </c>
      <c r="F7" s="257">
        <f t="shared" ref="F7:F34" si="0">PRODUCT(E7,D7)</f>
        <v>0</v>
      </c>
    </row>
    <row r="8" spans="1:6">
      <c r="A8" s="97" t="s">
        <v>77</v>
      </c>
      <c r="B8" s="81" t="s">
        <v>200</v>
      </c>
      <c r="C8" s="97" t="s">
        <v>20</v>
      </c>
      <c r="D8" s="211">
        <v>0</v>
      </c>
      <c r="E8" s="263">
        <v>2</v>
      </c>
      <c r="F8" s="257">
        <f t="shared" si="0"/>
        <v>0</v>
      </c>
    </row>
    <row r="9" spans="1:6">
      <c r="A9" s="97" t="s">
        <v>78</v>
      </c>
      <c r="B9" s="81" t="s">
        <v>67</v>
      </c>
      <c r="C9" s="97" t="s">
        <v>20</v>
      </c>
      <c r="D9" s="211">
        <v>0</v>
      </c>
      <c r="E9" s="263">
        <v>2</v>
      </c>
      <c r="F9" s="257">
        <f t="shared" si="0"/>
        <v>0</v>
      </c>
    </row>
    <row r="10" spans="1:6">
      <c r="A10" s="97" t="s">
        <v>79</v>
      </c>
      <c r="B10" s="81" t="s">
        <v>532</v>
      </c>
      <c r="C10" s="97" t="s">
        <v>20</v>
      </c>
      <c r="D10" s="211">
        <v>0</v>
      </c>
      <c r="E10" s="263">
        <v>3</v>
      </c>
      <c r="F10" s="257">
        <f t="shared" si="0"/>
        <v>0</v>
      </c>
    </row>
    <row r="11" spans="1:6">
      <c r="A11" s="97" t="s">
        <v>80</v>
      </c>
      <c r="B11" s="81" t="s">
        <v>201</v>
      </c>
      <c r="C11" s="97" t="s">
        <v>20</v>
      </c>
      <c r="D11" s="211">
        <v>0</v>
      </c>
      <c r="E11" s="263">
        <v>3</v>
      </c>
      <c r="F11" s="257">
        <f t="shared" si="0"/>
        <v>0</v>
      </c>
    </row>
    <row r="12" spans="1:6">
      <c r="A12" s="97" t="s">
        <v>81</v>
      </c>
      <c r="B12" s="81" t="s">
        <v>416</v>
      </c>
      <c r="C12" s="97" t="s">
        <v>20</v>
      </c>
      <c r="D12" s="211">
        <v>0</v>
      </c>
      <c r="E12" s="263">
        <v>2</v>
      </c>
      <c r="F12" s="257">
        <f t="shared" si="0"/>
        <v>0</v>
      </c>
    </row>
    <row r="13" spans="1:6" ht="22.5">
      <c r="A13" s="97" t="s">
        <v>82</v>
      </c>
      <c r="B13" s="81" t="s">
        <v>202</v>
      </c>
      <c r="C13" s="97" t="s">
        <v>20</v>
      </c>
      <c r="D13" s="211">
        <v>0</v>
      </c>
      <c r="E13" s="263">
        <v>6</v>
      </c>
      <c r="F13" s="257">
        <f t="shared" si="0"/>
        <v>0</v>
      </c>
    </row>
    <row r="14" spans="1:6">
      <c r="A14" s="97" t="s">
        <v>83</v>
      </c>
      <c r="B14" s="81" t="s">
        <v>203</v>
      </c>
      <c r="C14" s="97" t="s">
        <v>20</v>
      </c>
      <c r="D14" s="211">
        <v>0</v>
      </c>
      <c r="E14" s="263">
        <v>2</v>
      </c>
      <c r="F14" s="257">
        <f t="shared" si="0"/>
        <v>0</v>
      </c>
    </row>
    <row r="15" spans="1:6" ht="22.5">
      <c r="A15" s="97" t="s">
        <v>84</v>
      </c>
      <c r="B15" s="81" t="s">
        <v>66</v>
      </c>
      <c r="C15" s="97" t="s">
        <v>20</v>
      </c>
      <c r="D15" s="211">
        <v>0</v>
      </c>
      <c r="E15" s="263">
        <v>1</v>
      </c>
      <c r="F15" s="257">
        <f t="shared" si="0"/>
        <v>0</v>
      </c>
    </row>
    <row r="16" spans="1:6" ht="25.5" customHeight="1">
      <c r="A16" s="97" t="s">
        <v>85</v>
      </c>
      <c r="B16" s="81" t="s">
        <v>207</v>
      </c>
      <c r="C16" s="97" t="s">
        <v>20</v>
      </c>
      <c r="D16" s="211">
        <v>0</v>
      </c>
      <c r="E16" s="278">
        <v>1</v>
      </c>
      <c r="F16" s="257">
        <f t="shared" si="0"/>
        <v>0</v>
      </c>
    </row>
    <row r="17" spans="1:6">
      <c r="A17" s="97" t="s">
        <v>86</v>
      </c>
      <c r="B17" s="81" t="s">
        <v>65</v>
      </c>
      <c r="C17" s="97" t="s">
        <v>20</v>
      </c>
      <c r="D17" s="211">
        <v>0</v>
      </c>
      <c r="E17" s="278">
        <v>1</v>
      </c>
      <c r="F17" s="257">
        <f t="shared" si="0"/>
        <v>0</v>
      </c>
    </row>
    <row r="18" spans="1:6">
      <c r="A18" s="97" t="s">
        <v>87</v>
      </c>
      <c r="B18" s="81" t="s">
        <v>64</v>
      </c>
      <c r="C18" s="97" t="s">
        <v>20</v>
      </c>
      <c r="D18" s="211">
        <v>0</v>
      </c>
      <c r="E18" s="263">
        <v>1</v>
      </c>
      <c r="F18" s="257">
        <f t="shared" si="0"/>
        <v>0</v>
      </c>
    </row>
    <row r="19" spans="1:6">
      <c r="A19" s="97" t="s">
        <v>88</v>
      </c>
      <c r="B19" s="81" t="s">
        <v>204</v>
      </c>
      <c r="C19" s="97" t="s">
        <v>20</v>
      </c>
      <c r="D19" s="211">
        <v>0</v>
      </c>
      <c r="E19" s="263">
        <v>1</v>
      </c>
      <c r="F19" s="257">
        <f t="shared" si="0"/>
        <v>0</v>
      </c>
    </row>
    <row r="20" spans="1:6">
      <c r="A20" s="97" t="s">
        <v>89</v>
      </c>
      <c r="B20" s="81" t="s">
        <v>417</v>
      </c>
      <c r="C20" s="97" t="s">
        <v>20</v>
      </c>
      <c r="D20" s="211">
        <v>0</v>
      </c>
      <c r="E20" s="263">
        <v>3</v>
      </c>
      <c r="F20" s="257">
        <f t="shared" ref="F20" si="1">PRODUCT(E20,D20)</f>
        <v>0</v>
      </c>
    </row>
    <row r="21" spans="1:6">
      <c r="A21" s="97" t="s">
        <v>90</v>
      </c>
      <c r="B21" s="81" t="s">
        <v>63</v>
      </c>
      <c r="C21" s="97" t="s">
        <v>20</v>
      </c>
      <c r="D21" s="211">
        <v>0</v>
      </c>
      <c r="E21" s="263">
        <v>3</v>
      </c>
      <c r="F21" s="257">
        <f t="shared" si="0"/>
        <v>0</v>
      </c>
    </row>
    <row r="22" spans="1:6">
      <c r="A22" s="97" t="s">
        <v>91</v>
      </c>
      <c r="B22" s="81" t="s">
        <v>205</v>
      </c>
      <c r="C22" s="97" t="s">
        <v>20</v>
      </c>
      <c r="D22" s="211">
        <v>0</v>
      </c>
      <c r="E22" s="263">
        <v>3</v>
      </c>
      <c r="F22" s="257">
        <f t="shared" si="0"/>
        <v>0</v>
      </c>
    </row>
    <row r="23" spans="1:6">
      <c r="A23" s="97" t="s">
        <v>92</v>
      </c>
      <c r="B23" s="81" t="s">
        <v>62</v>
      </c>
      <c r="C23" s="97" t="s">
        <v>20</v>
      </c>
      <c r="D23" s="211">
        <v>0</v>
      </c>
      <c r="E23" s="263">
        <v>5</v>
      </c>
      <c r="F23" s="257">
        <f t="shared" si="0"/>
        <v>0</v>
      </c>
    </row>
    <row r="24" spans="1:6">
      <c r="A24" s="97" t="s">
        <v>93</v>
      </c>
      <c r="B24" s="81" t="s">
        <v>61</v>
      </c>
      <c r="C24" s="97" t="s">
        <v>20</v>
      </c>
      <c r="D24" s="211">
        <v>0</v>
      </c>
      <c r="E24" s="263">
        <v>3</v>
      </c>
      <c r="F24" s="257">
        <f t="shared" si="0"/>
        <v>0</v>
      </c>
    </row>
    <row r="25" spans="1:6">
      <c r="A25" s="97" t="s">
        <v>94</v>
      </c>
      <c r="B25" s="81" t="s">
        <v>206</v>
      </c>
      <c r="C25" s="97" t="s">
        <v>33</v>
      </c>
      <c r="D25" s="211">
        <v>0</v>
      </c>
      <c r="E25" s="263">
        <v>230</v>
      </c>
      <c r="F25" s="257">
        <f t="shared" si="0"/>
        <v>0</v>
      </c>
    </row>
    <row r="26" spans="1:6">
      <c r="A26" s="97" t="s">
        <v>95</v>
      </c>
      <c r="B26" s="81" t="s">
        <v>418</v>
      </c>
      <c r="C26" s="97" t="s">
        <v>33</v>
      </c>
      <c r="D26" s="211">
        <v>0</v>
      </c>
      <c r="E26" s="263">
        <v>70</v>
      </c>
      <c r="F26" s="257">
        <f t="shared" si="0"/>
        <v>0</v>
      </c>
    </row>
    <row r="27" spans="1:6">
      <c r="A27" s="97" t="s">
        <v>96</v>
      </c>
      <c r="B27" s="81" t="s">
        <v>419</v>
      </c>
      <c r="C27" s="97" t="s">
        <v>33</v>
      </c>
      <c r="D27" s="211">
        <v>0</v>
      </c>
      <c r="E27" s="263">
        <v>120</v>
      </c>
      <c r="F27" s="257">
        <f t="shared" si="0"/>
        <v>0</v>
      </c>
    </row>
    <row r="28" spans="1:6">
      <c r="A28" s="97" t="s">
        <v>97</v>
      </c>
      <c r="B28" s="81" t="s">
        <v>420</v>
      </c>
      <c r="C28" s="97" t="s">
        <v>33</v>
      </c>
      <c r="D28" s="211">
        <v>0</v>
      </c>
      <c r="E28" s="263">
        <v>50</v>
      </c>
      <c r="F28" s="257">
        <f t="shared" si="0"/>
        <v>0</v>
      </c>
    </row>
    <row r="29" spans="1:6" ht="22.5">
      <c r="A29" s="97" t="s">
        <v>98</v>
      </c>
      <c r="B29" s="81" t="s">
        <v>60</v>
      </c>
      <c r="C29" s="175" t="s">
        <v>29</v>
      </c>
      <c r="D29" s="211">
        <v>0</v>
      </c>
      <c r="E29" s="279">
        <v>1</v>
      </c>
      <c r="F29" s="257">
        <f t="shared" si="0"/>
        <v>0</v>
      </c>
    </row>
    <row r="30" spans="1:6">
      <c r="A30" s="97" t="s">
        <v>99</v>
      </c>
      <c r="B30" s="81" t="s">
        <v>432</v>
      </c>
      <c r="C30" s="175" t="s">
        <v>29</v>
      </c>
      <c r="D30" s="211">
        <v>0</v>
      </c>
      <c r="E30" s="279">
        <v>1</v>
      </c>
      <c r="F30" s="257">
        <f t="shared" ref="F30" si="2">PRODUCT(E30,D30)</f>
        <v>0</v>
      </c>
    </row>
    <row r="31" spans="1:6" ht="22.5">
      <c r="A31" s="97" t="s">
        <v>100</v>
      </c>
      <c r="B31" s="81" t="s">
        <v>59</v>
      </c>
      <c r="C31" s="175" t="s">
        <v>29</v>
      </c>
      <c r="D31" s="211">
        <v>0</v>
      </c>
      <c r="E31" s="279">
        <v>1</v>
      </c>
      <c r="F31" s="257">
        <f t="shared" si="0"/>
        <v>0</v>
      </c>
    </row>
    <row r="32" spans="1:6" ht="22.5">
      <c r="A32" s="97" t="s">
        <v>101</v>
      </c>
      <c r="B32" s="81" t="s">
        <v>58</v>
      </c>
      <c r="C32" s="175" t="s">
        <v>29</v>
      </c>
      <c r="D32" s="211">
        <v>0</v>
      </c>
      <c r="E32" s="263">
        <v>1</v>
      </c>
      <c r="F32" s="257">
        <f t="shared" si="0"/>
        <v>0</v>
      </c>
    </row>
    <row r="33" spans="1:6" ht="22.5">
      <c r="A33" s="97" t="s">
        <v>102</v>
      </c>
      <c r="B33" s="81" t="s">
        <v>487</v>
      </c>
      <c r="C33" s="175" t="s">
        <v>29</v>
      </c>
      <c r="D33" s="211">
        <v>0</v>
      </c>
      <c r="E33" s="263">
        <v>1</v>
      </c>
      <c r="F33" s="257">
        <f t="shared" si="0"/>
        <v>0</v>
      </c>
    </row>
    <row r="34" spans="1:6">
      <c r="A34" s="97" t="s">
        <v>299</v>
      </c>
      <c r="B34" s="81" t="s">
        <v>57</v>
      </c>
      <c r="C34" s="175" t="s">
        <v>29</v>
      </c>
      <c r="D34" s="211">
        <v>0</v>
      </c>
      <c r="E34" s="263">
        <v>1</v>
      </c>
      <c r="F34" s="257">
        <f t="shared" si="0"/>
        <v>0</v>
      </c>
    </row>
    <row r="35" spans="1:6">
      <c r="A35" s="97" t="s">
        <v>421</v>
      </c>
      <c r="B35" s="81" t="s">
        <v>422</v>
      </c>
      <c r="C35" s="175" t="s">
        <v>333</v>
      </c>
      <c r="D35" s="211">
        <v>0</v>
      </c>
      <c r="E35" s="263">
        <v>12</v>
      </c>
      <c r="F35" s="257">
        <f t="shared" ref="F35" si="3">PRODUCT(E35,D35)</f>
        <v>0</v>
      </c>
    </row>
    <row r="36" spans="1:6">
      <c r="A36" s="41"/>
      <c r="B36" s="27"/>
    </row>
    <row r="37" spans="1:6" s="227" customFormat="1" ht="12">
      <c r="B37" s="188" t="s">
        <v>34</v>
      </c>
      <c r="C37" s="245"/>
      <c r="E37" s="246"/>
      <c r="F37" s="222">
        <f>SUM(F7:F35)</f>
        <v>0</v>
      </c>
    </row>
  </sheetData>
  <pageMargins left="0.98425196850393704" right="0.19685039370078741" top="0.39370078740157483" bottom="0.39370078740157483" header="0.51181102362204722" footer="0"/>
  <pageSetup paperSize="9" orientation="landscape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5" sqref="F25"/>
    </sheetView>
  </sheetViews>
  <sheetFormatPr defaultRowHeight="11.25"/>
  <cols>
    <col min="1" max="1" width="5" style="7" bestFit="1" customWidth="1"/>
    <col min="2" max="2" width="67.28515625" style="6" customWidth="1"/>
    <col min="3" max="3" width="4.85546875" style="5" bestFit="1" customWidth="1"/>
    <col min="4" max="4" width="9.140625" style="7"/>
    <col min="5" max="5" width="8.7109375" style="57" bestFit="1" customWidth="1"/>
    <col min="6" max="6" width="13.28515625" style="7" bestFit="1" customWidth="1"/>
    <col min="7" max="16384" width="9.140625" style="7"/>
  </cols>
  <sheetData>
    <row r="1" spans="1:6">
      <c r="A1" s="58" t="s">
        <v>172</v>
      </c>
      <c r="B1" s="32" t="s">
        <v>16</v>
      </c>
      <c r="C1" s="59" t="s">
        <v>161</v>
      </c>
      <c r="D1" s="213" t="s">
        <v>294</v>
      </c>
      <c r="E1" s="205" t="s">
        <v>17</v>
      </c>
      <c r="F1" s="215" t="s">
        <v>295</v>
      </c>
    </row>
    <row r="2" spans="1:6">
      <c r="A2" s="71" t="s">
        <v>173</v>
      </c>
      <c r="B2" s="31"/>
      <c r="C2" s="30"/>
      <c r="D2" s="214" t="s">
        <v>310</v>
      </c>
      <c r="E2" s="206"/>
      <c r="F2" s="208"/>
    </row>
    <row r="3" spans="1:6">
      <c r="D3" s="209"/>
      <c r="F3" s="110"/>
    </row>
    <row r="4" spans="1:6">
      <c r="A4" s="29" t="s">
        <v>15</v>
      </c>
      <c r="B4" s="33" t="s">
        <v>248</v>
      </c>
      <c r="C4" s="173"/>
      <c r="D4" s="210"/>
      <c r="E4" s="174"/>
      <c r="F4" s="126"/>
    </row>
    <row r="5" spans="1:6">
      <c r="A5" s="5"/>
      <c r="B5" s="27" t="s">
        <v>18</v>
      </c>
      <c r="C5" s="173"/>
      <c r="D5" s="209"/>
      <c r="E5" s="174"/>
      <c r="F5" s="110"/>
    </row>
    <row r="6" spans="1:6">
      <c r="A6" s="60"/>
      <c r="C6" s="173"/>
      <c r="D6" s="209"/>
      <c r="E6" s="174"/>
      <c r="F6" s="110"/>
    </row>
    <row r="7" spans="1:6" ht="58.5" customHeight="1">
      <c r="A7" s="97" t="s">
        <v>68</v>
      </c>
      <c r="B7" s="289" t="s">
        <v>433</v>
      </c>
      <c r="C7" s="108" t="s">
        <v>20</v>
      </c>
      <c r="D7" s="211">
        <v>0</v>
      </c>
      <c r="E7" s="252">
        <v>4</v>
      </c>
      <c r="F7" s="212">
        <f t="shared" ref="F7:F21" si="0">PRODUCT(E7,D7)</f>
        <v>0</v>
      </c>
    </row>
    <row r="8" spans="1:6" ht="45">
      <c r="A8" s="97" t="s">
        <v>69</v>
      </c>
      <c r="B8" s="290" t="s">
        <v>434</v>
      </c>
      <c r="C8" s="108" t="s">
        <v>20</v>
      </c>
      <c r="D8" s="211">
        <v>0</v>
      </c>
      <c r="E8" s="252">
        <v>10</v>
      </c>
      <c r="F8" s="212">
        <f t="shared" si="0"/>
        <v>0</v>
      </c>
    </row>
    <row r="9" spans="1:6">
      <c r="A9" s="97" t="s">
        <v>70</v>
      </c>
      <c r="B9" s="293" t="s">
        <v>543</v>
      </c>
      <c r="C9" s="108" t="s">
        <v>20</v>
      </c>
      <c r="D9" s="211">
        <v>0</v>
      </c>
      <c r="E9" s="252">
        <v>7</v>
      </c>
      <c r="F9" s="212">
        <f t="shared" si="0"/>
        <v>0</v>
      </c>
    </row>
    <row r="10" spans="1:6" ht="24.75" customHeight="1">
      <c r="A10" s="97" t="s">
        <v>71</v>
      </c>
      <c r="B10" s="292" t="s">
        <v>436</v>
      </c>
      <c r="C10" s="108" t="s">
        <v>20</v>
      </c>
      <c r="D10" s="211">
        <v>0</v>
      </c>
      <c r="E10" s="252">
        <v>1</v>
      </c>
      <c r="F10" s="212">
        <f t="shared" si="0"/>
        <v>0</v>
      </c>
    </row>
    <row r="11" spans="1:6" ht="22.5">
      <c r="A11" s="97" t="s">
        <v>72</v>
      </c>
      <c r="B11" s="291" t="s">
        <v>435</v>
      </c>
      <c r="C11" s="108" t="s">
        <v>20</v>
      </c>
      <c r="D11" s="211">
        <v>0</v>
      </c>
      <c r="E11" s="252">
        <v>6</v>
      </c>
      <c r="F11" s="212">
        <f t="shared" si="0"/>
        <v>0</v>
      </c>
    </row>
    <row r="12" spans="1:6" ht="24.75" customHeight="1">
      <c r="A12" s="97" t="s">
        <v>73</v>
      </c>
      <c r="B12" s="293" t="s">
        <v>437</v>
      </c>
      <c r="C12" s="108" t="s">
        <v>20</v>
      </c>
      <c r="D12" s="211">
        <v>0</v>
      </c>
      <c r="E12" s="252">
        <v>1</v>
      </c>
      <c r="F12" s="212">
        <f t="shared" ref="F12" si="1">PRODUCT(E12,D12)</f>
        <v>0</v>
      </c>
    </row>
    <row r="13" spans="1:6" ht="157.5" customHeight="1">
      <c r="A13" s="97" t="s">
        <v>74</v>
      </c>
      <c r="B13" s="294" t="s">
        <v>438</v>
      </c>
      <c r="C13" s="108" t="s">
        <v>29</v>
      </c>
      <c r="D13" s="211">
        <v>0</v>
      </c>
      <c r="E13" s="252">
        <v>1</v>
      </c>
      <c r="F13" s="212">
        <f t="shared" ref="F13" si="2">PRODUCT(E13,D13)</f>
        <v>0</v>
      </c>
    </row>
    <row r="14" spans="1:6">
      <c r="A14" s="97" t="s">
        <v>75</v>
      </c>
      <c r="B14" s="81" t="s">
        <v>249</v>
      </c>
      <c r="C14" s="108" t="s">
        <v>20</v>
      </c>
      <c r="D14" s="211">
        <v>0</v>
      </c>
      <c r="E14" s="252">
        <v>10</v>
      </c>
      <c r="F14" s="212">
        <f t="shared" si="0"/>
        <v>0</v>
      </c>
    </row>
    <row r="15" spans="1:6">
      <c r="A15" s="97" t="s">
        <v>300</v>
      </c>
      <c r="B15" s="81" t="s">
        <v>439</v>
      </c>
      <c r="C15" s="108" t="s">
        <v>20</v>
      </c>
      <c r="D15" s="211">
        <v>0</v>
      </c>
      <c r="E15" s="252">
        <v>17</v>
      </c>
      <c r="F15" s="212">
        <f t="shared" si="0"/>
        <v>0</v>
      </c>
    </row>
    <row r="16" spans="1:6">
      <c r="A16" s="97" t="s">
        <v>301</v>
      </c>
      <c r="B16" s="290" t="s">
        <v>474</v>
      </c>
      <c r="C16" s="108" t="s">
        <v>33</v>
      </c>
      <c r="D16" s="211">
        <v>0</v>
      </c>
      <c r="E16" s="252">
        <v>240</v>
      </c>
      <c r="F16" s="212">
        <f t="shared" si="0"/>
        <v>0</v>
      </c>
    </row>
    <row r="17" spans="1:6">
      <c r="A17" s="97" t="s">
        <v>427</v>
      </c>
      <c r="B17" s="81" t="s">
        <v>475</v>
      </c>
      <c r="C17" s="108" t="s">
        <v>33</v>
      </c>
      <c r="D17" s="211">
        <v>0</v>
      </c>
      <c r="E17" s="252">
        <v>100</v>
      </c>
      <c r="F17" s="212">
        <f t="shared" si="0"/>
        <v>0</v>
      </c>
    </row>
    <row r="18" spans="1:6">
      <c r="A18" s="97" t="s">
        <v>428</v>
      </c>
      <c r="B18" s="293" t="s">
        <v>476</v>
      </c>
      <c r="C18" s="108" t="s">
        <v>33</v>
      </c>
      <c r="D18" s="211">
        <v>0</v>
      </c>
      <c r="E18" s="252">
        <v>60</v>
      </c>
      <c r="F18" s="212">
        <f t="shared" si="0"/>
        <v>0</v>
      </c>
    </row>
    <row r="19" spans="1:6">
      <c r="A19" s="97" t="s">
        <v>429</v>
      </c>
      <c r="B19" s="293" t="s">
        <v>477</v>
      </c>
      <c r="C19" s="108" t="s">
        <v>29</v>
      </c>
      <c r="D19" s="211">
        <v>0</v>
      </c>
      <c r="E19" s="252">
        <v>1</v>
      </c>
      <c r="F19" s="212">
        <f t="shared" si="0"/>
        <v>0</v>
      </c>
    </row>
    <row r="20" spans="1:6" ht="22.5">
      <c r="A20" s="97" t="s">
        <v>430</v>
      </c>
      <c r="B20" s="81" t="s">
        <v>478</v>
      </c>
      <c r="C20" s="108" t="s">
        <v>29</v>
      </c>
      <c r="D20" s="211">
        <v>0</v>
      </c>
      <c r="E20" s="252">
        <v>1</v>
      </c>
      <c r="F20" s="212">
        <f t="shared" si="0"/>
        <v>0</v>
      </c>
    </row>
    <row r="21" spans="1:6">
      <c r="A21" s="97" t="s">
        <v>431</v>
      </c>
      <c r="B21" s="81" t="s">
        <v>56</v>
      </c>
      <c r="C21" s="108" t="s">
        <v>29</v>
      </c>
      <c r="D21" s="211">
        <v>0</v>
      </c>
      <c r="E21" s="252">
        <v>1</v>
      </c>
      <c r="F21" s="212">
        <f t="shared" si="0"/>
        <v>0</v>
      </c>
    </row>
    <row r="22" spans="1:6">
      <c r="A22" s="97" t="s">
        <v>544</v>
      </c>
      <c r="B22" s="81" t="s">
        <v>479</v>
      </c>
      <c r="C22" s="108" t="s">
        <v>29</v>
      </c>
      <c r="D22" s="211">
        <v>0</v>
      </c>
      <c r="E22" s="252">
        <v>1</v>
      </c>
      <c r="F22" s="212">
        <f t="shared" ref="F22" si="3">PRODUCT(E22,D22)</f>
        <v>0</v>
      </c>
    </row>
    <row r="24" spans="1:6" s="227" customFormat="1" ht="12">
      <c r="B24" s="219" t="s">
        <v>250</v>
      </c>
      <c r="C24" s="247"/>
      <c r="E24" s="248"/>
      <c r="F24" s="222">
        <f>SUM(F7:F22)</f>
        <v>0</v>
      </c>
    </row>
  </sheetData>
  <pageMargins left="0.98425196850393704" right="0.19685039370078741" top="0.39370078740157483" bottom="0.39370078740157483" header="0.51181102362204722" footer="0"/>
  <pageSetup paperSize="9" orientation="landscape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F23" sqref="F23"/>
    </sheetView>
  </sheetViews>
  <sheetFormatPr defaultRowHeight="11.25"/>
  <cols>
    <col min="1" max="1" width="5" style="7" bestFit="1" customWidth="1"/>
    <col min="2" max="2" width="67.28515625" style="6" customWidth="1"/>
    <col min="3" max="3" width="4.85546875" style="5" bestFit="1" customWidth="1"/>
    <col min="4" max="4" width="8.7109375" style="57" bestFit="1" customWidth="1"/>
    <col min="5" max="5" width="7.5703125" style="5" customWidth="1"/>
    <col min="6" max="6" width="12.140625" style="7" bestFit="1" customWidth="1"/>
    <col min="7" max="16384" width="9.140625" style="7"/>
  </cols>
  <sheetData>
    <row r="1" spans="1:6">
      <c r="A1" s="58" t="s">
        <v>172</v>
      </c>
      <c r="B1" s="32" t="s">
        <v>16</v>
      </c>
      <c r="C1" s="59" t="s">
        <v>161</v>
      </c>
      <c r="D1" s="213" t="s">
        <v>294</v>
      </c>
      <c r="E1" s="205" t="s">
        <v>17</v>
      </c>
      <c r="F1" s="215" t="s">
        <v>295</v>
      </c>
    </row>
    <row r="2" spans="1:6">
      <c r="A2" s="71" t="s">
        <v>173</v>
      </c>
      <c r="B2" s="31"/>
      <c r="C2" s="30"/>
      <c r="D2" s="214" t="s">
        <v>310</v>
      </c>
      <c r="E2" s="206"/>
      <c r="F2" s="208"/>
    </row>
    <row r="3" spans="1:6">
      <c r="D3" s="209"/>
      <c r="E3" s="57"/>
      <c r="F3" s="110"/>
    </row>
    <row r="4" spans="1:6">
      <c r="A4" s="29" t="s">
        <v>247</v>
      </c>
      <c r="B4" s="33" t="s">
        <v>251</v>
      </c>
      <c r="C4" s="173"/>
      <c r="D4" s="210"/>
      <c r="E4" s="174"/>
      <c r="F4" s="126"/>
    </row>
    <row r="5" spans="1:6">
      <c r="A5" s="5"/>
      <c r="B5" s="27" t="s">
        <v>18</v>
      </c>
      <c r="C5" s="173"/>
      <c r="D5" s="209"/>
      <c r="E5" s="174"/>
      <c r="F5" s="110"/>
    </row>
    <row r="6" spans="1:6">
      <c r="A6" s="60"/>
      <c r="C6" s="173"/>
      <c r="D6" s="209"/>
      <c r="E6" s="174"/>
      <c r="F6" s="110"/>
    </row>
    <row r="7" spans="1:6">
      <c r="A7" s="97" t="s">
        <v>444</v>
      </c>
      <c r="B7" s="296" t="s">
        <v>445</v>
      </c>
      <c r="C7" s="108" t="s">
        <v>20</v>
      </c>
      <c r="D7" s="211">
        <v>0</v>
      </c>
      <c r="E7" s="252">
        <v>2</v>
      </c>
      <c r="F7" s="212">
        <f t="shared" ref="F7:F20" si="0">PRODUCT(D7,E7)</f>
        <v>0</v>
      </c>
    </row>
    <row r="8" spans="1:6">
      <c r="A8" s="97" t="s">
        <v>446</v>
      </c>
      <c r="B8" s="296" t="s">
        <v>447</v>
      </c>
      <c r="C8" s="108" t="s">
        <v>20</v>
      </c>
      <c r="D8" s="211">
        <v>0</v>
      </c>
      <c r="E8" s="252">
        <v>1</v>
      </c>
      <c r="F8" s="212">
        <f t="shared" ref="F8" si="1">PRODUCT(D8,E8)</f>
        <v>0</v>
      </c>
    </row>
    <row r="9" spans="1:6">
      <c r="A9" s="97" t="s">
        <v>448</v>
      </c>
      <c r="B9" s="296" t="s">
        <v>449</v>
      </c>
      <c r="C9" s="108" t="s">
        <v>20</v>
      </c>
      <c r="D9" s="211">
        <v>0</v>
      </c>
      <c r="E9" s="252">
        <v>3</v>
      </c>
      <c r="F9" s="212">
        <f t="shared" ref="F9" si="2">PRODUCT(D9,E9)</f>
        <v>0</v>
      </c>
    </row>
    <row r="10" spans="1:6">
      <c r="A10" s="97" t="s">
        <v>450</v>
      </c>
      <c r="B10" s="296" t="s">
        <v>451</v>
      </c>
      <c r="C10" s="108" t="s">
        <v>20</v>
      </c>
      <c r="D10" s="211">
        <v>0</v>
      </c>
      <c r="E10" s="252">
        <v>3</v>
      </c>
      <c r="F10" s="212">
        <f t="shared" ref="F10" si="3">PRODUCT(D10,E10)</f>
        <v>0</v>
      </c>
    </row>
    <row r="11" spans="1:6">
      <c r="A11" s="97" t="s">
        <v>452</v>
      </c>
      <c r="B11" s="296" t="s">
        <v>453</v>
      </c>
      <c r="C11" s="108" t="s">
        <v>20</v>
      </c>
      <c r="D11" s="211">
        <v>0</v>
      </c>
      <c r="E11" s="252">
        <v>3</v>
      </c>
      <c r="F11" s="212">
        <f t="shared" ref="F11" si="4">PRODUCT(D11,E11)</f>
        <v>0</v>
      </c>
    </row>
    <row r="12" spans="1:6">
      <c r="A12" s="97" t="s">
        <v>454</v>
      </c>
      <c r="B12" s="296" t="s">
        <v>455</v>
      </c>
      <c r="C12" s="108" t="s">
        <v>20</v>
      </c>
      <c r="D12" s="211">
        <v>0</v>
      </c>
      <c r="E12" s="252">
        <v>1</v>
      </c>
      <c r="F12" s="212">
        <f t="shared" ref="F12" si="5">PRODUCT(D12,E12)</f>
        <v>0</v>
      </c>
    </row>
    <row r="13" spans="1:6">
      <c r="A13" s="97" t="s">
        <v>456</v>
      </c>
      <c r="B13" s="296" t="s">
        <v>457</v>
      </c>
      <c r="C13" s="108" t="s">
        <v>20</v>
      </c>
      <c r="D13" s="211">
        <v>0</v>
      </c>
      <c r="E13" s="252">
        <v>3</v>
      </c>
      <c r="F13" s="212">
        <f t="shared" ref="F13" si="6">PRODUCT(D13,E13)</f>
        <v>0</v>
      </c>
    </row>
    <row r="14" spans="1:6">
      <c r="A14" s="97" t="s">
        <v>458</v>
      </c>
      <c r="B14" s="296" t="s">
        <v>459</v>
      </c>
      <c r="C14" s="108" t="s">
        <v>20</v>
      </c>
      <c r="D14" s="211">
        <v>0</v>
      </c>
      <c r="E14" s="252">
        <v>1</v>
      </c>
      <c r="F14" s="212">
        <f t="shared" ref="F14" si="7">PRODUCT(D14,E14)</f>
        <v>0</v>
      </c>
    </row>
    <row r="15" spans="1:6">
      <c r="A15" s="97" t="s">
        <v>460</v>
      </c>
      <c r="B15" s="295" t="s">
        <v>461</v>
      </c>
      <c r="C15" s="108" t="s">
        <v>20</v>
      </c>
      <c r="D15" s="211">
        <v>0</v>
      </c>
      <c r="E15" s="252">
        <v>1</v>
      </c>
      <c r="F15" s="212">
        <f t="shared" ref="F15" si="8">PRODUCT(D15,E15)</f>
        <v>0</v>
      </c>
    </row>
    <row r="16" spans="1:6">
      <c r="A16" s="97" t="s">
        <v>462</v>
      </c>
      <c r="B16" s="115" t="s">
        <v>463</v>
      </c>
      <c r="C16" s="108" t="s">
        <v>33</v>
      </c>
      <c r="D16" s="211">
        <v>0</v>
      </c>
      <c r="E16" s="252">
        <v>120</v>
      </c>
      <c r="F16" s="212">
        <f t="shared" si="0"/>
        <v>0</v>
      </c>
    </row>
    <row r="17" spans="1:6">
      <c r="A17" s="97" t="s">
        <v>464</v>
      </c>
      <c r="B17" s="115" t="s">
        <v>465</v>
      </c>
      <c r="C17" s="108" t="s">
        <v>33</v>
      </c>
      <c r="D17" s="211">
        <v>0</v>
      </c>
      <c r="E17" s="252">
        <v>60</v>
      </c>
      <c r="F17" s="212">
        <f t="shared" si="0"/>
        <v>0</v>
      </c>
    </row>
    <row r="18" spans="1:6">
      <c r="A18" s="97" t="s">
        <v>466</v>
      </c>
      <c r="B18" s="115" t="s">
        <v>467</v>
      </c>
      <c r="C18" s="108" t="s">
        <v>33</v>
      </c>
      <c r="D18" s="211">
        <v>0</v>
      </c>
      <c r="E18" s="252">
        <v>50</v>
      </c>
      <c r="F18" s="212">
        <f t="shared" si="0"/>
        <v>0</v>
      </c>
    </row>
    <row r="19" spans="1:6">
      <c r="A19" s="97" t="s">
        <v>468</v>
      </c>
      <c r="B19" s="115" t="s">
        <v>290</v>
      </c>
      <c r="C19" s="108" t="s">
        <v>29</v>
      </c>
      <c r="D19" s="211">
        <v>0</v>
      </c>
      <c r="E19" s="252">
        <v>1</v>
      </c>
      <c r="F19" s="212">
        <f t="shared" si="0"/>
        <v>0</v>
      </c>
    </row>
    <row r="20" spans="1:6">
      <c r="A20" s="97" t="s">
        <v>469</v>
      </c>
      <c r="B20" s="115" t="s">
        <v>56</v>
      </c>
      <c r="C20" s="108" t="s">
        <v>29</v>
      </c>
      <c r="D20" s="211">
        <v>0</v>
      </c>
      <c r="E20" s="252">
        <v>1</v>
      </c>
      <c r="F20" s="212">
        <f t="shared" si="0"/>
        <v>0</v>
      </c>
    </row>
    <row r="22" spans="1:6" s="227" customFormat="1" ht="12">
      <c r="B22" s="223" t="s">
        <v>252</v>
      </c>
      <c r="C22" s="247"/>
      <c r="D22" s="248"/>
      <c r="E22" s="247"/>
      <c r="F22" s="222">
        <f>SUM(F7:F20)</f>
        <v>0</v>
      </c>
    </row>
  </sheetData>
  <pageMargins left="0.98425196850393704" right="0.19685039370078741" top="0.39370078740157483" bottom="0.39370078740157483" header="0.51181102362204722" footer="0"/>
  <pageSetup paperSize="9" orientation="landscape" r:id="rId1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9"/>
  <sheetViews>
    <sheetView zoomScaleNormal="100" workbookViewId="0">
      <selection activeCell="F10" sqref="F10"/>
    </sheetView>
  </sheetViews>
  <sheetFormatPr defaultRowHeight="12.75"/>
  <cols>
    <col min="1" max="1" width="4" style="20" bestFit="1" customWidth="1"/>
    <col min="2" max="2" width="67.28515625" style="22" customWidth="1"/>
    <col min="3" max="3" width="4.85546875" style="11" bestFit="1" customWidth="1"/>
    <col min="4" max="4" width="8.7109375" style="127" bestFit="1" customWidth="1"/>
    <col min="5" max="5" width="7.28515625" style="11" customWidth="1"/>
    <col min="6" max="6" width="11.85546875" style="3" customWidth="1"/>
    <col min="7" max="7" width="15.28515625" style="3" customWidth="1"/>
    <col min="8" max="8" width="15" style="3" customWidth="1"/>
    <col min="9" max="1021" width="9.140625" style="3" customWidth="1"/>
    <col min="1022" max="16384" width="9.140625" style="20"/>
  </cols>
  <sheetData>
    <row r="1" spans="1:1021" s="9" customFormat="1">
      <c r="A1" s="58" t="s">
        <v>172</v>
      </c>
      <c r="B1" s="32" t="s">
        <v>16</v>
      </c>
      <c r="C1" s="59" t="s">
        <v>161</v>
      </c>
      <c r="D1" s="213" t="s">
        <v>294</v>
      </c>
      <c r="E1" s="205" t="s">
        <v>17</v>
      </c>
      <c r="F1" s="215" t="s">
        <v>295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</row>
    <row r="2" spans="1:1021" s="9" customFormat="1">
      <c r="A2" s="71" t="s">
        <v>173</v>
      </c>
      <c r="B2" s="31"/>
      <c r="C2" s="30"/>
      <c r="D2" s="214" t="s">
        <v>310</v>
      </c>
      <c r="E2" s="206"/>
      <c r="F2" s="208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</row>
    <row r="3" spans="1:1021" s="9" customFormat="1">
      <c r="A3" s="5"/>
      <c r="B3" s="6"/>
      <c r="C3" s="5"/>
      <c r="D3" s="209"/>
      <c r="E3" s="57"/>
      <c r="F3" s="110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</row>
    <row r="4" spans="1:1021" s="227" customFormat="1" ht="12">
      <c r="A4" s="220" t="s">
        <v>4</v>
      </c>
      <c r="B4" s="188" t="s">
        <v>480</v>
      </c>
      <c r="C4" s="247"/>
      <c r="D4" s="250"/>
      <c r="E4" s="248"/>
      <c r="F4" s="251"/>
    </row>
    <row r="5" spans="1:1021" s="9" customFormat="1">
      <c r="A5" s="29"/>
      <c r="B5" s="6"/>
      <c r="C5" s="5"/>
      <c r="D5" s="209"/>
      <c r="E5" s="57"/>
      <c r="F5" s="110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</row>
    <row r="6" spans="1:1021" s="7" customFormat="1" ht="11.25">
      <c r="A6" s="78" t="s">
        <v>481</v>
      </c>
      <c r="B6" s="81" t="s">
        <v>484</v>
      </c>
      <c r="C6" s="109" t="s">
        <v>29</v>
      </c>
      <c r="D6" s="211">
        <v>0</v>
      </c>
      <c r="E6" s="253">
        <v>1</v>
      </c>
      <c r="F6" s="212">
        <f>PRODUCT(D6,E7)</f>
        <v>0</v>
      </c>
    </row>
    <row r="7" spans="1:1021" s="7" customFormat="1" ht="56.25">
      <c r="A7" s="78" t="s">
        <v>482</v>
      </c>
      <c r="B7" s="81" t="s">
        <v>485</v>
      </c>
      <c r="C7" s="109" t="s">
        <v>29</v>
      </c>
      <c r="D7" s="211">
        <v>0</v>
      </c>
      <c r="E7" s="253">
        <v>1</v>
      </c>
      <c r="F7" s="212">
        <f>PRODUCT(D7,E8)</f>
        <v>0</v>
      </c>
    </row>
    <row r="8" spans="1:1021" s="7" customFormat="1" ht="11.25">
      <c r="A8" s="4"/>
      <c r="B8" s="6"/>
      <c r="C8" s="26"/>
      <c r="D8" s="125"/>
      <c r="E8" s="26"/>
      <c r="F8" s="1"/>
    </row>
    <row r="9" spans="1:1021" s="223" customFormat="1" ht="13.5">
      <c r="B9" s="188" t="s">
        <v>483</v>
      </c>
      <c r="C9" s="187"/>
      <c r="D9" s="249"/>
      <c r="E9" s="187"/>
      <c r="F9" s="222">
        <f>SUM(F6:F7)</f>
        <v>0</v>
      </c>
    </row>
  </sheetData>
  <pageMargins left="0.98425196850393704" right="0.19685039370078741" top="0.39370078740157483" bottom="0.39370078740157483" header="0.51181102362204722" footer="0"/>
  <pageSetup paperSize="9" firstPageNumber="0" orientation="landscape" copies="6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16" zoomScaleNormal="100" workbookViewId="0">
      <selection activeCell="F26" sqref="F26"/>
    </sheetView>
  </sheetViews>
  <sheetFormatPr defaultRowHeight="11.25"/>
  <cols>
    <col min="1" max="1" width="5.140625" style="26" customWidth="1"/>
    <col min="2" max="2" width="67.28515625" style="27" customWidth="1"/>
    <col min="3" max="3" width="4.85546875" style="26" bestFit="1" customWidth="1"/>
    <col min="4" max="4" width="9.5703125" style="26" bestFit="1" customWidth="1"/>
    <col min="5" max="5" width="8.7109375" style="128" bestFit="1" customWidth="1"/>
    <col min="6" max="6" width="13.28515625" style="25" bestFit="1" customWidth="1"/>
    <col min="7" max="7" width="15.28515625" style="25" customWidth="1"/>
    <col min="8" max="8" width="15" style="25" customWidth="1"/>
    <col min="9" max="1021" width="9.140625" style="25" customWidth="1"/>
    <col min="1022" max="16384" width="9.140625" style="25"/>
  </cols>
  <sheetData>
    <row r="1" spans="1:6" ht="15.75" customHeight="1">
      <c r="A1" s="75" t="s">
        <v>172</v>
      </c>
      <c r="B1" s="44" t="s">
        <v>16</v>
      </c>
      <c r="C1" s="76" t="s">
        <v>161</v>
      </c>
      <c r="D1" s="192" t="s">
        <v>294</v>
      </c>
      <c r="E1" s="203" t="s">
        <v>17</v>
      </c>
      <c r="F1" s="201" t="s">
        <v>295</v>
      </c>
    </row>
    <row r="2" spans="1:6">
      <c r="A2" s="77" t="s">
        <v>173</v>
      </c>
      <c r="B2" s="46"/>
      <c r="C2" s="45"/>
      <c r="D2" s="193" t="s">
        <v>310</v>
      </c>
      <c r="E2" s="204"/>
      <c r="F2" s="202"/>
    </row>
    <row r="3" spans="1:6" ht="12.75" customHeight="1"/>
    <row r="4" spans="1:6" s="191" customFormat="1" ht="12">
      <c r="A4" s="187" t="s">
        <v>0</v>
      </c>
      <c r="B4" s="188" t="s">
        <v>1</v>
      </c>
      <c r="C4" s="189"/>
      <c r="D4" s="189"/>
      <c r="E4" s="190"/>
    </row>
    <row r="5" spans="1:6">
      <c r="C5" s="43"/>
      <c r="D5" s="43"/>
    </row>
    <row r="6" spans="1:6" s="47" customFormat="1">
      <c r="A6" s="43" t="s">
        <v>6</v>
      </c>
      <c r="B6" s="33" t="s">
        <v>55</v>
      </c>
      <c r="C6" s="26"/>
      <c r="D6" s="26"/>
      <c r="E6" s="129"/>
    </row>
    <row r="7" spans="1:6">
      <c r="B7" s="27" t="s">
        <v>18</v>
      </c>
    </row>
    <row r="9" spans="1:6" ht="90">
      <c r="A9" s="80" t="s">
        <v>19</v>
      </c>
      <c r="B9" s="178" t="s">
        <v>488</v>
      </c>
      <c r="C9" s="114" t="s">
        <v>20</v>
      </c>
      <c r="D9" s="194">
        <v>0</v>
      </c>
      <c r="E9" s="252">
        <v>24</v>
      </c>
      <c r="F9" s="255">
        <f t="shared" ref="F9:F22" si="0">PRODUCT(E9,D9)</f>
        <v>0</v>
      </c>
    </row>
    <row r="10" spans="1:6" ht="90">
      <c r="A10" s="80" t="s">
        <v>21</v>
      </c>
      <c r="B10" s="178" t="s">
        <v>489</v>
      </c>
      <c r="C10" s="114" t="s">
        <v>20</v>
      </c>
      <c r="D10" s="194">
        <v>0</v>
      </c>
      <c r="E10" s="252">
        <v>8</v>
      </c>
      <c r="F10" s="255">
        <f t="shared" ref="F10" si="1">PRODUCT(E10,D10)</f>
        <v>0</v>
      </c>
    </row>
    <row r="11" spans="1:6" ht="67.5">
      <c r="A11" s="80" t="s">
        <v>22</v>
      </c>
      <c r="B11" s="179" t="s">
        <v>441</v>
      </c>
      <c r="C11" s="114" t="s">
        <v>20</v>
      </c>
      <c r="D11" s="194">
        <v>0</v>
      </c>
      <c r="E11" s="252">
        <v>47</v>
      </c>
      <c r="F11" s="255">
        <f t="shared" si="0"/>
        <v>0</v>
      </c>
    </row>
    <row r="12" spans="1:6" ht="78.75">
      <c r="A12" s="80" t="s">
        <v>23</v>
      </c>
      <c r="B12" s="179" t="s">
        <v>490</v>
      </c>
      <c r="C12" s="114" t="s">
        <v>20</v>
      </c>
      <c r="D12" s="194">
        <v>0</v>
      </c>
      <c r="E12" s="252">
        <v>4</v>
      </c>
      <c r="F12" s="255">
        <f t="shared" ref="F12" si="2">PRODUCT(E12,D12)</f>
        <v>0</v>
      </c>
    </row>
    <row r="13" spans="1:6" ht="101.25">
      <c r="A13" s="80" t="s">
        <v>24</v>
      </c>
      <c r="B13" s="180" t="s">
        <v>442</v>
      </c>
      <c r="C13" s="114" t="s">
        <v>20</v>
      </c>
      <c r="D13" s="194">
        <v>0</v>
      </c>
      <c r="E13" s="252">
        <v>1</v>
      </c>
      <c r="F13" s="255">
        <f t="shared" si="0"/>
        <v>0</v>
      </c>
    </row>
    <row r="14" spans="1:6" ht="101.25">
      <c r="A14" s="80" t="s">
        <v>25</v>
      </c>
      <c r="B14" s="180" t="s">
        <v>491</v>
      </c>
      <c r="C14" s="114" t="s">
        <v>20</v>
      </c>
      <c r="D14" s="194">
        <v>0</v>
      </c>
      <c r="E14" s="252">
        <v>8</v>
      </c>
      <c r="F14" s="255">
        <f t="shared" ref="F14" si="3">PRODUCT(E14,D14)</f>
        <v>0</v>
      </c>
    </row>
    <row r="15" spans="1:6" ht="101.25">
      <c r="A15" s="80" t="s">
        <v>26</v>
      </c>
      <c r="B15" s="180" t="s">
        <v>545</v>
      </c>
      <c r="C15" s="114" t="s">
        <v>20</v>
      </c>
      <c r="D15" s="194">
        <v>0</v>
      </c>
      <c r="E15" s="252">
        <v>1</v>
      </c>
      <c r="F15" s="255">
        <f t="shared" ref="F15" si="4">PRODUCT(E15,D15)</f>
        <v>0</v>
      </c>
    </row>
    <row r="16" spans="1:6" ht="102.75" customHeight="1">
      <c r="A16" s="80" t="s">
        <v>27</v>
      </c>
      <c r="B16" s="179" t="s">
        <v>535</v>
      </c>
      <c r="C16" s="114" t="s">
        <v>20</v>
      </c>
      <c r="D16" s="194">
        <v>0</v>
      </c>
      <c r="E16" s="252">
        <v>4</v>
      </c>
      <c r="F16" s="255">
        <f t="shared" ref="F16" si="5">PRODUCT(E16,D16)</f>
        <v>0</v>
      </c>
    </row>
    <row r="17" spans="1:6" ht="34.5" customHeight="1">
      <c r="A17" s="80" t="s">
        <v>30</v>
      </c>
      <c r="B17" s="116" t="s">
        <v>527</v>
      </c>
      <c r="C17" s="82" t="s">
        <v>20</v>
      </c>
      <c r="D17" s="196">
        <v>0</v>
      </c>
      <c r="E17" s="252">
        <v>2</v>
      </c>
      <c r="F17" s="255">
        <f t="shared" si="0"/>
        <v>0</v>
      </c>
    </row>
    <row r="18" spans="1:6" ht="24.75" customHeight="1">
      <c r="A18" s="80" t="s">
        <v>50</v>
      </c>
      <c r="B18" s="117" t="s">
        <v>308</v>
      </c>
      <c r="C18" s="82" t="s">
        <v>20</v>
      </c>
      <c r="D18" s="196">
        <v>0</v>
      </c>
      <c r="E18" s="252">
        <v>2</v>
      </c>
      <c r="F18" s="255">
        <f t="shared" si="0"/>
        <v>0</v>
      </c>
    </row>
    <row r="19" spans="1:6" ht="22.5">
      <c r="A19" s="80" t="s">
        <v>51</v>
      </c>
      <c r="B19" s="83" t="s">
        <v>309</v>
      </c>
      <c r="C19" s="82" t="s">
        <v>20</v>
      </c>
      <c r="D19" s="196">
        <v>0</v>
      </c>
      <c r="E19" s="252">
        <v>2</v>
      </c>
      <c r="F19" s="255">
        <f t="shared" si="0"/>
        <v>0</v>
      </c>
    </row>
    <row r="20" spans="1:6">
      <c r="A20" s="80" t="s">
        <v>52</v>
      </c>
      <c r="B20" s="84" t="s">
        <v>163</v>
      </c>
      <c r="C20" s="82" t="s">
        <v>29</v>
      </c>
      <c r="D20" s="196">
        <v>0</v>
      </c>
      <c r="E20" s="252">
        <v>1</v>
      </c>
      <c r="F20" s="255">
        <f t="shared" si="0"/>
        <v>0</v>
      </c>
    </row>
    <row r="21" spans="1:6">
      <c r="A21" s="80" t="s">
        <v>53</v>
      </c>
      <c r="B21" s="81" t="s">
        <v>334</v>
      </c>
      <c r="C21" s="82" t="s">
        <v>333</v>
      </c>
      <c r="D21" s="197">
        <v>0</v>
      </c>
      <c r="E21" s="252">
        <v>24</v>
      </c>
      <c r="F21" s="255">
        <f t="shared" si="0"/>
        <v>0</v>
      </c>
    </row>
    <row r="22" spans="1:6" ht="12.75" customHeight="1">
      <c r="A22" s="80" t="s">
        <v>54</v>
      </c>
      <c r="B22" s="81" t="s">
        <v>536</v>
      </c>
      <c r="C22" s="82" t="s">
        <v>20</v>
      </c>
      <c r="D22" s="197">
        <v>0</v>
      </c>
      <c r="E22" s="252">
        <v>24</v>
      </c>
      <c r="F22" s="255">
        <f t="shared" si="0"/>
        <v>0</v>
      </c>
    </row>
    <row r="23" spans="1:6">
      <c r="A23" s="80" t="s">
        <v>443</v>
      </c>
      <c r="B23" s="81" t="s">
        <v>28</v>
      </c>
      <c r="C23" s="82" t="s">
        <v>29</v>
      </c>
      <c r="D23" s="197">
        <v>0</v>
      </c>
      <c r="E23" s="252">
        <v>1</v>
      </c>
      <c r="F23" s="255">
        <f t="shared" ref="F23" si="6">PRODUCT(E23,D23)</f>
        <v>0</v>
      </c>
    </row>
    <row r="24" spans="1:6">
      <c r="C24" s="48"/>
      <c r="D24" s="48"/>
    </row>
    <row r="25" spans="1:6" s="200" customFormat="1" ht="12">
      <c r="A25" s="187"/>
      <c r="B25" s="188" t="s">
        <v>32</v>
      </c>
      <c r="C25" s="198"/>
      <c r="D25" s="198"/>
      <c r="E25" s="199"/>
      <c r="F25" s="222">
        <f>SUM(F9:F24)</f>
        <v>0</v>
      </c>
    </row>
    <row r="75" spans="3:3">
      <c r="C75" s="26" t="s">
        <v>20</v>
      </c>
    </row>
    <row r="76" spans="3:3">
      <c r="C76" s="26" t="s">
        <v>29</v>
      </c>
    </row>
  </sheetData>
  <pageMargins left="0.98425196850393704" right="0.19685039370078741" top="0.39370078740157483" bottom="0.39370078740157483" header="0.51181102362204722" footer="0"/>
  <pageSetup paperSize="9" firstPageNumber="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69"/>
  <sheetViews>
    <sheetView topLeftCell="A55" zoomScaleNormal="100" workbookViewId="0">
      <selection activeCell="F70" sqref="F70"/>
    </sheetView>
  </sheetViews>
  <sheetFormatPr defaultRowHeight="12.75"/>
  <cols>
    <col min="1" max="1" width="6.42578125" style="9" bestFit="1" customWidth="1"/>
    <col min="2" max="2" width="67.28515625" style="6" customWidth="1"/>
    <col min="3" max="3" width="4.85546875" style="5" bestFit="1" customWidth="1"/>
    <col min="4" max="4" width="10.7109375" style="7" customWidth="1"/>
    <col min="5" max="5" width="8.7109375" style="57" bestFit="1" customWidth="1"/>
    <col min="6" max="6" width="15.28515625" style="56" customWidth="1"/>
    <col min="7" max="7" width="15" style="56" customWidth="1"/>
    <col min="8" max="1020" width="9.140625" style="7" customWidth="1"/>
    <col min="1021" max="16384" width="9.140625" style="9"/>
  </cols>
  <sheetData>
    <row r="1" spans="1:7">
      <c r="A1" s="58" t="s">
        <v>172</v>
      </c>
      <c r="B1" s="32" t="s">
        <v>16</v>
      </c>
      <c r="C1" s="59" t="s">
        <v>161</v>
      </c>
      <c r="D1" s="213" t="s">
        <v>294</v>
      </c>
      <c r="E1" s="205" t="s">
        <v>17</v>
      </c>
      <c r="F1" s="215" t="s">
        <v>295</v>
      </c>
    </row>
    <row r="2" spans="1:7">
      <c r="A2" s="71" t="s">
        <v>173</v>
      </c>
      <c r="B2" s="31"/>
      <c r="C2" s="30"/>
      <c r="D2" s="214" t="s">
        <v>310</v>
      </c>
      <c r="E2" s="206"/>
      <c r="F2" s="208"/>
    </row>
    <row r="3" spans="1:7">
      <c r="A3" s="5"/>
      <c r="D3" s="209"/>
      <c r="F3" s="110"/>
    </row>
    <row r="4" spans="1:7" s="1" customFormat="1" ht="11.25">
      <c r="A4" s="29" t="s">
        <v>8</v>
      </c>
      <c r="B4" s="69" t="s">
        <v>293</v>
      </c>
      <c r="C4" s="29"/>
      <c r="D4" s="210"/>
      <c r="E4" s="130"/>
      <c r="F4" s="126"/>
      <c r="G4" s="55"/>
    </row>
    <row r="5" spans="1:7" s="7" customFormat="1" ht="11.25">
      <c r="A5" s="5"/>
      <c r="B5" s="6" t="s">
        <v>18</v>
      </c>
      <c r="C5" s="5"/>
      <c r="D5" s="209"/>
      <c r="E5" s="57"/>
      <c r="F5" s="110"/>
      <c r="G5" s="56"/>
    </row>
    <row r="6" spans="1:7" s="7" customFormat="1" ht="11.25">
      <c r="A6" s="5"/>
      <c r="B6" s="6"/>
      <c r="C6" s="5"/>
      <c r="D6" s="209"/>
      <c r="E6" s="57"/>
      <c r="F6" s="110"/>
      <c r="G6" s="56"/>
    </row>
    <row r="7" spans="1:7" s="7" customFormat="1" ht="33.75">
      <c r="A7" s="78" t="s">
        <v>255</v>
      </c>
      <c r="B7" s="104" t="s">
        <v>315</v>
      </c>
      <c r="C7" s="111" t="s">
        <v>33</v>
      </c>
      <c r="D7" s="111">
        <v>0</v>
      </c>
      <c r="E7" s="263">
        <v>106</v>
      </c>
      <c r="F7" s="257">
        <f t="shared" ref="F7:F15" si="0">PRODUCT(E7,D7)</f>
        <v>0</v>
      </c>
      <c r="G7" s="56"/>
    </row>
    <row r="8" spans="1:7" s="7" customFormat="1" ht="22.5">
      <c r="A8" s="78" t="s">
        <v>256</v>
      </c>
      <c r="B8" s="104" t="s">
        <v>316</v>
      </c>
      <c r="C8" s="111" t="s">
        <v>33</v>
      </c>
      <c r="D8" s="111">
        <v>0</v>
      </c>
      <c r="E8" s="263">
        <v>33</v>
      </c>
      <c r="F8" s="257">
        <f t="shared" si="0"/>
        <v>0</v>
      </c>
      <c r="G8" s="56"/>
    </row>
    <row r="9" spans="1:7" s="7" customFormat="1" ht="22.5">
      <c r="A9" s="78" t="s">
        <v>103</v>
      </c>
      <c r="B9" s="104" t="s">
        <v>317</v>
      </c>
      <c r="C9" s="111" t="s">
        <v>33</v>
      </c>
      <c r="D9" s="111">
        <v>0</v>
      </c>
      <c r="E9" s="263">
        <v>78</v>
      </c>
      <c r="F9" s="257">
        <f t="shared" si="0"/>
        <v>0</v>
      </c>
      <c r="G9" s="56"/>
    </row>
    <row r="10" spans="1:7" s="7" customFormat="1" ht="22.5">
      <c r="A10" s="78" t="s">
        <v>104</v>
      </c>
      <c r="B10" s="85" t="s">
        <v>36</v>
      </c>
      <c r="C10" s="86" t="s">
        <v>33</v>
      </c>
      <c r="D10" s="86">
        <v>0</v>
      </c>
      <c r="E10" s="263">
        <v>430</v>
      </c>
      <c r="F10" s="257">
        <f t="shared" si="0"/>
        <v>0</v>
      </c>
      <c r="G10" s="56"/>
    </row>
    <row r="11" spans="1:7" s="7" customFormat="1" ht="25.5" customHeight="1">
      <c r="A11" s="78" t="s">
        <v>105</v>
      </c>
      <c r="B11" s="85" t="s">
        <v>37</v>
      </c>
      <c r="C11" s="86" t="s">
        <v>33</v>
      </c>
      <c r="D11" s="86">
        <v>0</v>
      </c>
      <c r="E11" s="263">
        <v>50</v>
      </c>
      <c r="F11" s="257">
        <f t="shared" si="0"/>
        <v>0</v>
      </c>
      <c r="G11" s="56"/>
    </row>
    <row r="12" spans="1:7" s="7" customFormat="1" ht="22.5">
      <c r="A12" s="78" t="s">
        <v>106</v>
      </c>
      <c r="B12" s="85" t="s">
        <v>38</v>
      </c>
      <c r="C12" s="86" t="s">
        <v>33</v>
      </c>
      <c r="D12" s="86">
        <v>0</v>
      </c>
      <c r="E12" s="263">
        <v>70</v>
      </c>
      <c r="F12" s="257">
        <f t="shared" si="0"/>
        <v>0</v>
      </c>
      <c r="G12" s="56"/>
    </row>
    <row r="13" spans="1:7" s="7" customFormat="1" ht="11.25">
      <c r="A13" s="78" t="s">
        <v>107</v>
      </c>
      <c r="B13" s="87" t="s">
        <v>506</v>
      </c>
      <c r="C13" s="88" t="s">
        <v>33</v>
      </c>
      <c r="D13" s="88">
        <v>0</v>
      </c>
      <c r="E13" s="263">
        <v>440</v>
      </c>
      <c r="F13" s="257">
        <f t="shared" si="0"/>
        <v>0</v>
      </c>
      <c r="G13" s="56"/>
    </row>
    <row r="14" spans="1:7" s="7" customFormat="1" ht="11.25">
      <c r="A14" s="78" t="s">
        <v>257</v>
      </c>
      <c r="B14" s="87" t="s">
        <v>507</v>
      </c>
      <c r="C14" s="88" t="s">
        <v>33</v>
      </c>
      <c r="D14" s="88">
        <v>0</v>
      </c>
      <c r="E14" s="263">
        <v>360</v>
      </c>
      <c r="F14" s="257">
        <f t="shared" si="0"/>
        <v>0</v>
      </c>
      <c r="G14" s="56"/>
    </row>
    <row r="15" spans="1:7" s="7" customFormat="1" ht="11.25">
      <c r="A15" s="78" t="s">
        <v>108</v>
      </c>
      <c r="B15" s="87" t="s">
        <v>318</v>
      </c>
      <c r="C15" s="88" t="s">
        <v>33</v>
      </c>
      <c r="D15" s="88">
        <v>0</v>
      </c>
      <c r="E15" s="263">
        <v>130</v>
      </c>
      <c r="F15" s="257">
        <f t="shared" si="0"/>
        <v>0</v>
      </c>
      <c r="G15" s="56"/>
    </row>
    <row r="16" spans="1:7" s="7" customFormat="1" ht="22.5">
      <c r="B16" s="23" t="s">
        <v>39</v>
      </c>
      <c r="C16" s="35"/>
      <c r="D16" s="113"/>
      <c r="E16" s="264"/>
      <c r="F16" s="258"/>
      <c r="G16" s="56"/>
    </row>
    <row r="17" spans="1:6" s="7" customFormat="1" ht="11.25">
      <c r="A17" s="78" t="s">
        <v>109</v>
      </c>
      <c r="B17" s="112" t="s">
        <v>528</v>
      </c>
      <c r="C17" s="113" t="s">
        <v>33</v>
      </c>
      <c r="D17" s="256">
        <v>0</v>
      </c>
      <c r="E17" s="263">
        <v>690</v>
      </c>
      <c r="F17" s="257">
        <f>PRODUCT(E17,D17)</f>
        <v>0</v>
      </c>
    </row>
    <row r="18" spans="1:6" s="7" customFormat="1" ht="11.25">
      <c r="A18" s="78" t="s">
        <v>110</v>
      </c>
      <c r="B18" s="112" t="s">
        <v>529</v>
      </c>
      <c r="C18" s="113" t="s">
        <v>33</v>
      </c>
      <c r="D18" s="256">
        <v>0</v>
      </c>
      <c r="E18" s="263">
        <v>910</v>
      </c>
      <c r="F18" s="257">
        <f>PRODUCT(E18,D18)</f>
        <v>0</v>
      </c>
    </row>
    <row r="19" spans="1:6" s="7" customFormat="1" ht="13.5" customHeight="1">
      <c r="A19" s="181"/>
      <c r="B19" s="23" t="s">
        <v>319</v>
      </c>
      <c r="C19" s="38"/>
      <c r="D19" s="113"/>
      <c r="E19" s="28"/>
      <c r="F19" s="258"/>
    </row>
    <row r="20" spans="1:6" s="7" customFormat="1" ht="11.25">
      <c r="A20" s="78" t="s">
        <v>111</v>
      </c>
      <c r="B20" s="112" t="s">
        <v>508</v>
      </c>
      <c r="C20" s="113" t="s">
        <v>33</v>
      </c>
      <c r="D20" s="256">
        <v>0</v>
      </c>
      <c r="E20" s="263">
        <v>90</v>
      </c>
      <c r="F20" s="257">
        <f t="shared" ref="F20:F65" si="1">PRODUCT(E20,D20)</f>
        <v>0</v>
      </c>
    </row>
    <row r="21" spans="1:6" s="7" customFormat="1" ht="11.25">
      <c r="A21" s="78" t="s">
        <v>112</v>
      </c>
      <c r="B21" s="112" t="s">
        <v>509</v>
      </c>
      <c r="C21" s="113" t="s">
        <v>33</v>
      </c>
      <c r="D21" s="256">
        <v>0</v>
      </c>
      <c r="E21" s="263">
        <v>780</v>
      </c>
      <c r="F21" s="257">
        <f t="shared" si="1"/>
        <v>0</v>
      </c>
    </row>
    <row r="22" spans="1:6" s="7" customFormat="1" ht="11.25">
      <c r="A22" s="78" t="s">
        <v>258</v>
      </c>
      <c r="B22" s="112" t="s">
        <v>510</v>
      </c>
      <c r="C22" s="113" t="s">
        <v>33</v>
      </c>
      <c r="D22" s="256">
        <v>0</v>
      </c>
      <c r="E22" s="263">
        <v>1180</v>
      </c>
      <c r="F22" s="257">
        <f t="shared" si="1"/>
        <v>0</v>
      </c>
    </row>
    <row r="23" spans="1:6" s="7" customFormat="1" ht="11.25">
      <c r="A23" s="78" t="s">
        <v>259</v>
      </c>
      <c r="B23" s="112" t="s">
        <v>511</v>
      </c>
      <c r="C23" s="113" t="s">
        <v>33</v>
      </c>
      <c r="D23" s="256">
        <v>0</v>
      </c>
      <c r="E23" s="263">
        <v>40</v>
      </c>
      <c r="F23" s="257">
        <f t="shared" si="1"/>
        <v>0</v>
      </c>
    </row>
    <row r="24" spans="1:6" s="7" customFormat="1" ht="11.25">
      <c r="A24" s="78" t="s">
        <v>260</v>
      </c>
      <c r="B24" s="112" t="s">
        <v>512</v>
      </c>
      <c r="C24" s="113" t="s">
        <v>33</v>
      </c>
      <c r="D24" s="256">
        <v>0</v>
      </c>
      <c r="E24" s="263">
        <v>80</v>
      </c>
      <c r="F24" s="257">
        <f t="shared" si="1"/>
        <v>0</v>
      </c>
    </row>
    <row r="25" spans="1:6" s="7" customFormat="1" ht="11.25">
      <c r="A25" s="78" t="s">
        <v>261</v>
      </c>
      <c r="B25" s="112" t="s">
        <v>513</v>
      </c>
      <c r="C25" s="113" t="s">
        <v>33</v>
      </c>
      <c r="D25" s="256">
        <v>0</v>
      </c>
      <c r="E25" s="263">
        <v>60</v>
      </c>
      <c r="F25" s="257">
        <f t="shared" si="1"/>
        <v>0</v>
      </c>
    </row>
    <row r="26" spans="1:6" s="7" customFormat="1" ht="11.25">
      <c r="A26" s="78" t="s">
        <v>262</v>
      </c>
      <c r="B26" s="112" t="s">
        <v>514</v>
      </c>
      <c r="C26" s="113" t="s">
        <v>33</v>
      </c>
      <c r="D26" s="38">
        <v>0</v>
      </c>
      <c r="E26" s="263">
        <v>55</v>
      </c>
      <c r="F26" s="257">
        <f t="shared" si="1"/>
        <v>0</v>
      </c>
    </row>
    <row r="27" spans="1:6" s="7" customFormat="1" ht="22.5">
      <c r="A27" s="78" t="s">
        <v>263</v>
      </c>
      <c r="B27" s="87" t="s">
        <v>174</v>
      </c>
      <c r="C27" s="89" t="s">
        <v>33</v>
      </c>
      <c r="D27" s="89">
        <v>0</v>
      </c>
      <c r="E27" s="263">
        <v>170</v>
      </c>
      <c r="F27" s="257">
        <f t="shared" si="1"/>
        <v>0</v>
      </c>
    </row>
    <row r="28" spans="1:6" s="7" customFormat="1" ht="22.5">
      <c r="A28" s="78" t="s">
        <v>264</v>
      </c>
      <c r="B28" s="87" t="s">
        <v>175</v>
      </c>
      <c r="C28" s="89" t="s">
        <v>33</v>
      </c>
      <c r="D28" s="89">
        <v>0</v>
      </c>
      <c r="E28" s="263">
        <v>150</v>
      </c>
      <c r="F28" s="257">
        <f t="shared" si="1"/>
        <v>0</v>
      </c>
    </row>
    <row r="29" spans="1:6" s="7" customFormat="1" ht="22.5">
      <c r="A29" s="78" t="s">
        <v>113</v>
      </c>
      <c r="B29" s="87" t="s">
        <v>176</v>
      </c>
      <c r="C29" s="89" t="s">
        <v>33</v>
      </c>
      <c r="D29" s="89">
        <v>0</v>
      </c>
      <c r="E29" s="263">
        <v>70</v>
      </c>
      <c r="F29" s="257">
        <f t="shared" si="1"/>
        <v>0</v>
      </c>
    </row>
    <row r="30" spans="1:6" s="7" customFormat="1" ht="22.5">
      <c r="A30" s="78" t="s">
        <v>265</v>
      </c>
      <c r="B30" s="90" t="s">
        <v>320</v>
      </c>
      <c r="C30" s="89" t="s">
        <v>29</v>
      </c>
      <c r="D30" s="89">
        <v>0</v>
      </c>
      <c r="E30" s="263">
        <v>7</v>
      </c>
      <c r="F30" s="257">
        <f t="shared" si="1"/>
        <v>0</v>
      </c>
    </row>
    <row r="31" spans="1:6" s="7" customFormat="1" ht="22.5">
      <c r="A31" s="78" t="s">
        <v>266</v>
      </c>
      <c r="B31" s="90" t="s">
        <v>40</v>
      </c>
      <c r="C31" s="89" t="s">
        <v>29</v>
      </c>
      <c r="D31" s="89">
        <v>0</v>
      </c>
      <c r="E31" s="263">
        <v>1</v>
      </c>
      <c r="F31" s="257">
        <f t="shared" si="1"/>
        <v>0</v>
      </c>
    </row>
    <row r="32" spans="1:6" s="7" customFormat="1" ht="22.5">
      <c r="A32" s="78" t="s">
        <v>267</v>
      </c>
      <c r="B32" s="91" t="s">
        <v>321</v>
      </c>
      <c r="C32" s="92" t="s">
        <v>29</v>
      </c>
      <c r="D32" s="92">
        <v>0</v>
      </c>
      <c r="E32" s="263">
        <v>23</v>
      </c>
      <c r="F32" s="257">
        <f t="shared" si="1"/>
        <v>0</v>
      </c>
    </row>
    <row r="33" spans="1:6" s="7" customFormat="1" ht="22.5">
      <c r="A33" s="78" t="s">
        <v>114</v>
      </c>
      <c r="B33" s="91" t="s">
        <v>162</v>
      </c>
      <c r="C33" s="92" t="s">
        <v>29</v>
      </c>
      <c r="D33" s="92">
        <v>0</v>
      </c>
      <c r="E33" s="263">
        <v>12</v>
      </c>
      <c r="F33" s="257">
        <f t="shared" si="1"/>
        <v>0</v>
      </c>
    </row>
    <row r="34" spans="1:6" s="7" customFormat="1" ht="22.5">
      <c r="A34" s="78" t="s">
        <v>115</v>
      </c>
      <c r="B34" s="91" t="s">
        <v>329</v>
      </c>
      <c r="C34" s="92" t="s">
        <v>29</v>
      </c>
      <c r="D34" s="256">
        <v>0</v>
      </c>
      <c r="E34" s="263">
        <v>11</v>
      </c>
      <c r="F34" s="257">
        <f t="shared" si="1"/>
        <v>0</v>
      </c>
    </row>
    <row r="35" spans="1:6" s="7" customFormat="1" ht="22.5">
      <c r="A35" s="78" t="s">
        <v>116</v>
      </c>
      <c r="B35" s="91" t="s">
        <v>328</v>
      </c>
      <c r="C35" s="92" t="s">
        <v>29</v>
      </c>
      <c r="D35" s="256">
        <v>0</v>
      </c>
      <c r="E35" s="263">
        <v>2</v>
      </c>
      <c r="F35" s="257">
        <f t="shared" ref="F35" si="2">PRODUCT(E35,D35)</f>
        <v>0</v>
      </c>
    </row>
    <row r="36" spans="1:6" s="7" customFormat="1" ht="22.5">
      <c r="A36" s="78" t="s">
        <v>117</v>
      </c>
      <c r="B36" s="91" t="s">
        <v>181</v>
      </c>
      <c r="C36" s="92" t="s">
        <v>29</v>
      </c>
      <c r="D36" s="256">
        <v>0</v>
      </c>
      <c r="E36" s="263">
        <v>47</v>
      </c>
      <c r="F36" s="257">
        <f t="shared" si="1"/>
        <v>0</v>
      </c>
    </row>
    <row r="37" spans="1:6" s="7" customFormat="1" ht="22.5">
      <c r="A37" s="78" t="s">
        <v>118</v>
      </c>
      <c r="B37" s="91" t="s">
        <v>323</v>
      </c>
      <c r="C37" s="92" t="s">
        <v>29</v>
      </c>
      <c r="D37" s="256">
        <v>0</v>
      </c>
      <c r="E37" s="263">
        <v>1</v>
      </c>
      <c r="F37" s="257">
        <f t="shared" ref="F37" si="3">PRODUCT(E37,D37)</f>
        <v>0</v>
      </c>
    </row>
    <row r="38" spans="1:6" s="7" customFormat="1" ht="11.25">
      <c r="A38" s="78" t="s">
        <v>119</v>
      </c>
      <c r="B38" s="91" t="s">
        <v>322</v>
      </c>
      <c r="C38" s="92" t="s">
        <v>29</v>
      </c>
      <c r="D38" s="89">
        <v>0</v>
      </c>
      <c r="E38" s="263">
        <v>4</v>
      </c>
      <c r="F38" s="257">
        <f t="shared" si="1"/>
        <v>0</v>
      </c>
    </row>
    <row r="39" spans="1:6" s="7" customFormat="1" ht="22.5">
      <c r="A39" s="78" t="s">
        <v>120</v>
      </c>
      <c r="B39" s="91" t="s">
        <v>182</v>
      </c>
      <c r="C39" s="92" t="s">
        <v>29</v>
      </c>
      <c r="D39" s="89">
        <v>0</v>
      </c>
      <c r="E39" s="263">
        <v>6</v>
      </c>
      <c r="F39" s="257">
        <f t="shared" si="1"/>
        <v>0</v>
      </c>
    </row>
    <row r="40" spans="1:6" s="7" customFormat="1" ht="22.5">
      <c r="A40" s="78" t="s">
        <v>268</v>
      </c>
      <c r="B40" s="91" t="s">
        <v>324</v>
      </c>
      <c r="C40" s="92" t="s">
        <v>29</v>
      </c>
      <c r="D40" s="89">
        <v>0</v>
      </c>
      <c r="E40" s="263">
        <v>6</v>
      </c>
      <c r="F40" s="257">
        <f t="shared" ref="F40:F41" si="4">PRODUCT(E40,D40)</f>
        <v>0</v>
      </c>
    </row>
    <row r="41" spans="1:6" s="7" customFormat="1" ht="22.5">
      <c r="A41" s="78" t="s">
        <v>269</v>
      </c>
      <c r="B41" s="91" t="s">
        <v>492</v>
      </c>
      <c r="C41" s="92" t="s">
        <v>29</v>
      </c>
      <c r="D41" s="89">
        <v>0</v>
      </c>
      <c r="E41" s="263">
        <v>5</v>
      </c>
      <c r="F41" s="257">
        <f t="shared" si="4"/>
        <v>0</v>
      </c>
    </row>
    <row r="42" spans="1:6" s="7" customFormat="1" ht="22.5">
      <c r="A42" s="78" t="s">
        <v>121</v>
      </c>
      <c r="B42" s="91" t="s">
        <v>325</v>
      </c>
      <c r="C42" s="92" t="s">
        <v>29</v>
      </c>
      <c r="D42" s="89">
        <v>0</v>
      </c>
      <c r="E42" s="263">
        <v>6</v>
      </c>
      <c r="F42" s="257">
        <f t="shared" ref="F42" si="5">PRODUCT(E42,D42)</f>
        <v>0</v>
      </c>
    </row>
    <row r="43" spans="1:6" s="7" customFormat="1" ht="22.5">
      <c r="A43" s="78" t="s">
        <v>122</v>
      </c>
      <c r="B43" s="91" t="s">
        <v>183</v>
      </c>
      <c r="C43" s="92" t="s">
        <v>29</v>
      </c>
      <c r="D43" s="89">
        <v>0</v>
      </c>
      <c r="E43" s="263">
        <v>4</v>
      </c>
      <c r="F43" s="257">
        <f t="shared" si="1"/>
        <v>0</v>
      </c>
    </row>
    <row r="44" spans="1:6" s="7" customFormat="1" ht="22.5">
      <c r="A44" s="78" t="s">
        <v>123</v>
      </c>
      <c r="B44" s="91" t="s">
        <v>326</v>
      </c>
      <c r="C44" s="92" t="s">
        <v>29</v>
      </c>
      <c r="D44" s="89">
        <v>0</v>
      </c>
      <c r="E44" s="263">
        <v>2</v>
      </c>
      <c r="F44" s="257">
        <f t="shared" si="1"/>
        <v>0</v>
      </c>
    </row>
    <row r="45" spans="1:6" s="7" customFormat="1" ht="22.5">
      <c r="A45" s="78" t="s">
        <v>124</v>
      </c>
      <c r="B45" s="91" t="s">
        <v>42</v>
      </c>
      <c r="C45" s="92" t="s">
        <v>29</v>
      </c>
      <c r="D45" s="92">
        <v>0</v>
      </c>
      <c r="E45" s="263">
        <v>11</v>
      </c>
      <c r="F45" s="257">
        <f t="shared" si="1"/>
        <v>0</v>
      </c>
    </row>
    <row r="46" spans="1:6" s="7" customFormat="1" ht="22.5">
      <c r="A46" s="78" t="s">
        <v>125</v>
      </c>
      <c r="B46" s="91" t="s">
        <v>43</v>
      </c>
      <c r="C46" s="92" t="s">
        <v>29</v>
      </c>
      <c r="D46" s="92">
        <v>0</v>
      </c>
      <c r="E46" s="263">
        <v>20</v>
      </c>
      <c r="F46" s="257">
        <f t="shared" si="1"/>
        <v>0</v>
      </c>
    </row>
    <row r="47" spans="1:6" s="7" customFormat="1" ht="22.5">
      <c r="A47" s="78" t="s">
        <v>126</v>
      </c>
      <c r="B47" s="93" t="s">
        <v>44</v>
      </c>
      <c r="C47" s="92" t="s">
        <v>29</v>
      </c>
      <c r="D47" s="92">
        <v>0</v>
      </c>
      <c r="E47" s="263">
        <v>4</v>
      </c>
      <c r="F47" s="257">
        <f t="shared" si="1"/>
        <v>0</v>
      </c>
    </row>
    <row r="48" spans="1:6" s="7" customFormat="1" ht="11.25">
      <c r="A48" s="78" t="s">
        <v>127</v>
      </c>
      <c r="B48" s="93" t="s">
        <v>45</v>
      </c>
      <c r="C48" s="92" t="s">
        <v>29</v>
      </c>
      <c r="D48" s="92">
        <v>0</v>
      </c>
      <c r="E48" s="263">
        <v>12</v>
      </c>
      <c r="F48" s="257">
        <f t="shared" si="1"/>
        <v>0</v>
      </c>
    </row>
    <row r="49" spans="1:6" s="7" customFormat="1" ht="11.25">
      <c r="A49" s="78" t="s">
        <v>270</v>
      </c>
      <c r="B49" s="93" t="s">
        <v>46</v>
      </c>
      <c r="C49" s="92" t="s">
        <v>29</v>
      </c>
      <c r="D49" s="92">
        <v>0</v>
      </c>
      <c r="E49" s="263">
        <v>22</v>
      </c>
      <c r="F49" s="257">
        <f t="shared" si="1"/>
        <v>0</v>
      </c>
    </row>
    <row r="50" spans="1:6" s="7" customFormat="1" ht="11.25">
      <c r="A50" s="78" t="s">
        <v>271</v>
      </c>
      <c r="B50" s="93" t="s">
        <v>327</v>
      </c>
      <c r="C50" s="92" t="s">
        <v>29</v>
      </c>
      <c r="D50" s="92">
        <v>0</v>
      </c>
      <c r="E50" s="263">
        <v>3</v>
      </c>
      <c r="F50" s="257">
        <f t="shared" ref="F50" si="6">PRODUCT(E50,D50)</f>
        <v>0</v>
      </c>
    </row>
    <row r="51" spans="1:6" s="7" customFormat="1" ht="22.5">
      <c r="A51" s="78" t="s">
        <v>272</v>
      </c>
      <c r="B51" s="93" t="s">
        <v>47</v>
      </c>
      <c r="C51" s="92" t="s">
        <v>33</v>
      </c>
      <c r="D51" s="92">
        <v>0</v>
      </c>
      <c r="E51" s="263">
        <v>35</v>
      </c>
      <c r="F51" s="257">
        <f t="shared" si="1"/>
        <v>0</v>
      </c>
    </row>
    <row r="52" spans="1:6" s="7" customFormat="1" ht="136.5" customHeight="1">
      <c r="A52" s="78" t="s">
        <v>273</v>
      </c>
      <c r="B52" s="132" t="s">
        <v>546</v>
      </c>
      <c r="C52" s="92" t="s">
        <v>20</v>
      </c>
      <c r="D52" s="92">
        <v>0</v>
      </c>
      <c r="E52" s="263">
        <v>5</v>
      </c>
      <c r="F52" s="257">
        <f t="shared" si="1"/>
        <v>0</v>
      </c>
    </row>
    <row r="53" spans="1:6" s="7" customFormat="1" ht="135" customHeight="1">
      <c r="A53" s="78" t="s">
        <v>274</v>
      </c>
      <c r="B53" s="132" t="s">
        <v>547</v>
      </c>
      <c r="C53" s="92" t="s">
        <v>20</v>
      </c>
      <c r="D53" s="92">
        <v>0</v>
      </c>
      <c r="E53" s="263">
        <v>5</v>
      </c>
      <c r="F53" s="257">
        <f t="shared" si="1"/>
        <v>0</v>
      </c>
    </row>
    <row r="54" spans="1:6" s="7" customFormat="1" ht="137.25" customHeight="1">
      <c r="A54" s="78" t="s">
        <v>275</v>
      </c>
      <c r="B54" s="132" t="s">
        <v>548</v>
      </c>
      <c r="C54" s="92" t="s">
        <v>20</v>
      </c>
      <c r="D54" s="92">
        <v>0</v>
      </c>
      <c r="E54" s="263">
        <v>1</v>
      </c>
      <c r="F54" s="257">
        <f t="shared" si="1"/>
        <v>0</v>
      </c>
    </row>
    <row r="55" spans="1:6" s="7" customFormat="1" ht="138" customHeight="1">
      <c r="A55" s="78" t="s">
        <v>128</v>
      </c>
      <c r="B55" s="132" t="s">
        <v>549</v>
      </c>
      <c r="C55" s="92" t="s">
        <v>20</v>
      </c>
      <c r="D55" s="92">
        <v>0</v>
      </c>
      <c r="E55" s="263">
        <v>1</v>
      </c>
      <c r="F55" s="257">
        <f t="shared" si="1"/>
        <v>0</v>
      </c>
    </row>
    <row r="56" spans="1:6" s="7" customFormat="1" ht="59.25" customHeight="1">
      <c r="A56" s="78" t="s">
        <v>129</v>
      </c>
      <c r="B56" s="132" t="s">
        <v>516</v>
      </c>
      <c r="C56" s="92" t="s">
        <v>29</v>
      </c>
      <c r="D56" s="92">
        <v>0</v>
      </c>
      <c r="E56" s="263">
        <v>1</v>
      </c>
      <c r="F56" s="257">
        <f t="shared" si="1"/>
        <v>0</v>
      </c>
    </row>
    <row r="57" spans="1:6" s="7" customFormat="1" ht="59.25" customHeight="1">
      <c r="A57" s="78" t="s">
        <v>130</v>
      </c>
      <c r="B57" s="132" t="s">
        <v>517</v>
      </c>
      <c r="C57" s="92" t="s">
        <v>29</v>
      </c>
      <c r="D57" s="92">
        <v>0</v>
      </c>
      <c r="E57" s="263">
        <v>1</v>
      </c>
      <c r="F57" s="257">
        <f t="shared" si="1"/>
        <v>0</v>
      </c>
    </row>
    <row r="58" spans="1:6" s="7" customFormat="1" ht="59.25" customHeight="1">
      <c r="A58" s="78" t="s">
        <v>331</v>
      </c>
      <c r="B58" s="132" t="s">
        <v>518</v>
      </c>
      <c r="C58" s="92" t="s">
        <v>29</v>
      </c>
      <c r="D58" s="92">
        <v>0</v>
      </c>
      <c r="E58" s="263">
        <v>1</v>
      </c>
      <c r="F58" s="257">
        <f t="shared" si="1"/>
        <v>0</v>
      </c>
    </row>
    <row r="59" spans="1:6" s="7" customFormat="1" ht="59.25" customHeight="1">
      <c r="A59" s="78" t="s">
        <v>493</v>
      </c>
      <c r="B59" s="132" t="s">
        <v>519</v>
      </c>
      <c r="C59" s="92" t="s">
        <v>29</v>
      </c>
      <c r="D59" s="92">
        <v>0</v>
      </c>
      <c r="E59" s="263">
        <v>2</v>
      </c>
      <c r="F59" s="257">
        <f t="shared" si="1"/>
        <v>0</v>
      </c>
    </row>
    <row r="60" spans="1:6" s="7" customFormat="1" ht="59.25" customHeight="1">
      <c r="A60" s="78" t="s">
        <v>515</v>
      </c>
      <c r="B60" s="132" t="s">
        <v>520</v>
      </c>
      <c r="C60" s="92" t="s">
        <v>29</v>
      </c>
      <c r="D60" s="92">
        <v>0</v>
      </c>
      <c r="E60" s="263">
        <v>2</v>
      </c>
      <c r="F60" s="257">
        <f t="shared" si="1"/>
        <v>0</v>
      </c>
    </row>
    <row r="61" spans="1:6" s="7" customFormat="1" ht="22.5">
      <c r="A61" s="78" t="s">
        <v>521</v>
      </c>
      <c r="B61" s="93" t="s">
        <v>395</v>
      </c>
      <c r="C61" s="94" t="s">
        <v>29</v>
      </c>
      <c r="D61" s="92">
        <v>0</v>
      </c>
      <c r="E61" s="263">
        <v>1</v>
      </c>
      <c r="F61" s="257">
        <f t="shared" si="1"/>
        <v>0</v>
      </c>
    </row>
    <row r="62" spans="1:6" s="7" customFormat="1" ht="33.75">
      <c r="A62" s="78" t="s">
        <v>522</v>
      </c>
      <c r="B62" s="104" t="s">
        <v>396</v>
      </c>
      <c r="C62" s="111" t="s">
        <v>33</v>
      </c>
      <c r="D62" s="111">
        <v>0</v>
      </c>
      <c r="E62" s="263">
        <v>60</v>
      </c>
      <c r="F62" s="257">
        <f>PRODUCT(E62,D62)</f>
        <v>0</v>
      </c>
    </row>
    <row r="63" spans="1:6" s="7" customFormat="1" ht="11.25">
      <c r="A63" s="78" t="s">
        <v>523</v>
      </c>
      <c r="B63" s="112" t="s">
        <v>533</v>
      </c>
      <c r="C63" s="113" t="s">
        <v>33</v>
      </c>
      <c r="D63" s="256">
        <v>0</v>
      </c>
      <c r="E63" s="263">
        <v>70</v>
      </c>
      <c r="F63" s="257">
        <f>PRODUCT(E63,D63)</f>
        <v>0</v>
      </c>
    </row>
    <row r="64" spans="1:6" s="7" customFormat="1" ht="22.5">
      <c r="A64" s="78" t="s">
        <v>524</v>
      </c>
      <c r="B64" s="95" t="s">
        <v>41</v>
      </c>
      <c r="C64" s="96" t="s">
        <v>330</v>
      </c>
      <c r="D64" s="92">
        <f>SUM(F7:F63)</f>
        <v>0</v>
      </c>
      <c r="E64" s="265">
        <v>5</v>
      </c>
      <c r="F64" s="92">
        <f>D64*0.05</f>
        <v>0</v>
      </c>
    </row>
    <row r="65" spans="1:6" s="7" customFormat="1" ht="11.25">
      <c r="A65" s="78" t="s">
        <v>525</v>
      </c>
      <c r="B65" s="95" t="s">
        <v>332</v>
      </c>
      <c r="C65" s="96" t="s">
        <v>333</v>
      </c>
      <c r="D65" s="92">
        <v>0</v>
      </c>
      <c r="E65" s="265">
        <v>45</v>
      </c>
      <c r="F65" s="257">
        <f t="shared" si="1"/>
        <v>0</v>
      </c>
    </row>
    <row r="66" spans="1:6" s="7" customFormat="1" ht="11.25">
      <c r="A66" s="78" t="s">
        <v>526</v>
      </c>
      <c r="B66" s="95" t="s">
        <v>48</v>
      </c>
      <c r="C66" s="96" t="s">
        <v>29</v>
      </c>
      <c r="D66" s="92">
        <v>0</v>
      </c>
      <c r="E66" s="265">
        <v>1</v>
      </c>
      <c r="F66" s="257">
        <f t="shared" ref="F66" si="7">PRODUCT(E66,D66)</f>
        <v>0</v>
      </c>
    </row>
    <row r="67" spans="1:6" s="7" customFormat="1" ht="11.25">
      <c r="A67" s="78" t="s">
        <v>534</v>
      </c>
      <c r="B67" s="95" t="s">
        <v>375</v>
      </c>
      <c r="C67" s="96" t="s">
        <v>29</v>
      </c>
      <c r="D67" s="92">
        <v>0</v>
      </c>
      <c r="E67" s="265">
        <v>1</v>
      </c>
      <c r="F67" s="257">
        <f t="shared" ref="F67" si="8">PRODUCT(E67,D67)</f>
        <v>0</v>
      </c>
    </row>
    <row r="68" spans="1:6" s="7" customFormat="1" ht="11.25">
      <c r="A68" s="4"/>
      <c r="B68" s="27"/>
      <c r="C68" s="5"/>
      <c r="D68" s="209"/>
      <c r="E68" s="57"/>
      <c r="F68" s="67"/>
    </row>
    <row r="69" spans="1:6" s="223" customFormat="1" ht="12">
      <c r="A69" s="218"/>
      <c r="B69" s="219" t="s">
        <v>140</v>
      </c>
      <c r="C69" s="220"/>
      <c r="D69" s="221"/>
      <c r="E69" s="199"/>
      <c r="F69" s="259">
        <f>SUM(F7:F68)</f>
        <v>0</v>
      </c>
    </row>
  </sheetData>
  <pageMargins left="0.98425196850393704" right="0.19685039370078741" top="0.39370078740157483" bottom="0.39370078740157483" header="0.51181102362204722" footer="0"/>
  <pageSetup paperSize="9" firstPageNumber="0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63"/>
  <sheetViews>
    <sheetView topLeftCell="A34" zoomScaleNormal="100" workbookViewId="0">
      <selection activeCell="F64" sqref="F64"/>
    </sheetView>
  </sheetViews>
  <sheetFormatPr defaultRowHeight="12.75"/>
  <cols>
    <col min="1" max="1" width="5.140625" style="20" customWidth="1"/>
    <col min="2" max="2" width="67.28515625" style="22" customWidth="1"/>
    <col min="3" max="3" width="4.85546875" style="11" bestFit="1" customWidth="1"/>
    <col min="4" max="4" width="8.7109375" style="127" bestFit="1" customWidth="1"/>
    <col min="5" max="5" width="10.28515625" style="3" customWidth="1"/>
    <col min="6" max="7" width="13.28515625" style="3" bestFit="1" customWidth="1"/>
    <col min="8" max="8" width="15" style="3" customWidth="1"/>
    <col min="9" max="1021" width="9.140625" style="3" customWidth="1"/>
    <col min="1022" max="16384" width="9.140625" style="20"/>
  </cols>
  <sheetData>
    <row r="1" spans="1:1021">
      <c r="A1" s="58" t="s">
        <v>172</v>
      </c>
      <c r="B1" s="21" t="s">
        <v>16</v>
      </c>
      <c r="C1" s="72" t="s">
        <v>161</v>
      </c>
      <c r="D1" s="213" t="s">
        <v>294</v>
      </c>
      <c r="E1" s="216" t="s">
        <v>17</v>
      </c>
      <c r="F1" s="215" t="s">
        <v>295</v>
      </c>
      <c r="AMG1" s="20"/>
    </row>
    <row r="2" spans="1:1021">
      <c r="A2" s="71" t="s">
        <v>173</v>
      </c>
      <c r="B2" s="73"/>
      <c r="C2" s="74"/>
      <c r="D2" s="214" t="s">
        <v>310</v>
      </c>
      <c r="E2" s="217"/>
      <c r="F2" s="208"/>
      <c r="AMG2" s="20"/>
    </row>
    <row r="3" spans="1:1021">
      <c r="A3" s="5"/>
      <c r="B3" s="6"/>
      <c r="C3" s="5"/>
      <c r="D3" s="20"/>
      <c r="F3" s="57"/>
    </row>
    <row r="4" spans="1:1021" s="3" customFormat="1">
      <c r="A4" s="29" t="s">
        <v>9</v>
      </c>
      <c r="B4" s="69" t="s">
        <v>337</v>
      </c>
      <c r="C4" s="29"/>
      <c r="F4" s="130"/>
    </row>
    <row r="5" spans="1:1021" s="3" customFormat="1">
      <c r="A5" s="5"/>
      <c r="B5" s="6" t="s">
        <v>18</v>
      </c>
      <c r="C5" s="5"/>
      <c r="F5" s="57"/>
    </row>
    <row r="6" spans="1:1021" s="3" customFormat="1">
      <c r="A6" s="5"/>
      <c r="B6" s="6"/>
      <c r="C6" s="5"/>
      <c r="F6" s="57"/>
    </row>
    <row r="7" spans="1:1021" s="3" customFormat="1" ht="36" customHeight="1">
      <c r="A7" s="78" t="s">
        <v>277</v>
      </c>
      <c r="B7" s="101" t="s">
        <v>338</v>
      </c>
      <c r="C7" s="97" t="s">
        <v>29</v>
      </c>
      <c r="D7" s="111">
        <v>0</v>
      </c>
      <c r="E7" s="263">
        <v>1</v>
      </c>
      <c r="F7" s="257">
        <f>PRODUCT(E7,D7)</f>
        <v>0</v>
      </c>
    </row>
    <row r="8" spans="1:1021" s="3" customFormat="1" ht="12" customHeight="1">
      <c r="A8" s="4"/>
      <c r="B8" s="24"/>
      <c r="C8" s="5"/>
      <c r="D8" s="28"/>
      <c r="E8" s="11"/>
      <c r="F8" s="11"/>
    </row>
    <row r="9" spans="1:1021" s="3" customFormat="1" ht="13.5" customHeight="1">
      <c r="A9" s="78"/>
      <c r="B9" s="275" t="s">
        <v>342</v>
      </c>
      <c r="C9" s="97"/>
      <c r="D9" s="111"/>
      <c r="E9" s="263"/>
      <c r="F9" s="257"/>
    </row>
    <row r="10" spans="1:1021" s="3" customFormat="1" ht="12" customHeight="1">
      <c r="A10" s="4"/>
      <c r="B10" s="272"/>
      <c r="C10" s="32"/>
      <c r="D10" s="273"/>
      <c r="E10" s="274"/>
      <c r="F10" s="262"/>
    </row>
    <row r="11" spans="1:1021" s="3" customFormat="1" ht="22.5">
      <c r="B11" s="98" t="s">
        <v>339</v>
      </c>
      <c r="C11" s="131" t="s">
        <v>20</v>
      </c>
      <c r="E11" s="266">
        <v>1</v>
      </c>
      <c r="F11" s="11"/>
    </row>
    <row r="12" spans="1:1021" s="3" customFormat="1" ht="12.75" customHeight="1">
      <c r="B12" s="118" t="s">
        <v>496</v>
      </c>
      <c r="C12" s="119" t="s">
        <v>20</v>
      </c>
      <c r="E12" s="267">
        <v>3</v>
      </c>
      <c r="F12" s="11"/>
    </row>
    <row r="13" spans="1:1021" s="3" customFormat="1" ht="22.5">
      <c r="B13" s="118" t="s">
        <v>340</v>
      </c>
      <c r="C13" s="119" t="s">
        <v>20</v>
      </c>
      <c r="E13" s="267">
        <v>1</v>
      </c>
      <c r="F13" s="11"/>
    </row>
    <row r="14" spans="1:1021" s="3" customFormat="1">
      <c r="B14" s="118" t="s">
        <v>494</v>
      </c>
      <c r="C14" s="119" t="s">
        <v>20</v>
      </c>
      <c r="E14" s="267">
        <v>1</v>
      </c>
      <c r="F14" s="11"/>
    </row>
    <row r="15" spans="1:1021" s="3" customFormat="1">
      <c r="B15" s="118" t="s">
        <v>495</v>
      </c>
      <c r="C15" s="119" t="s">
        <v>20</v>
      </c>
      <c r="E15" s="267">
        <v>3</v>
      </c>
      <c r="F15" s="11"/>
    </row>
    <row r="16" spans="1:1021" s="3" customFormat="1" ht="24" customHeight="1">
      <c r="B16" s="118" t="s">
        <v>341</v>
      </c>
      <c r="C16" s="119" t="s">
        <v>20</v>
      </c>
      <c r="E16" s="267">
        <v>1</v>
      </c>
      <c r="F16" s="11"/>
    </row>
    <row r="17" spans="2:6" s="3" customFormat="1" ht="13.5" customHeight="1">
      <c r="B17" s="118" t="s">
        <v>345</v>
      </c>
      <c r="C17" s="51" t="s">
        <v>20</v>
      </c>
      <c r="E17" s="268">
        <v>4</v>
      </c>
      <c r="F17" s="11"/>
    </row>
    <row r="18" spans="2:6" s="3" customFormat="1" ht="13.5" customHeight="1">
      <c r="B18" s="118" t="s">
        <v>346</v>
      </c>
      <c r="C18" s="51" t="s">
        <v>20</v>
      </c>
      <c r="E18" s="268">
        <v>6</v>
      </c>
      <c r="F18" s="11"/>
    </row>
    <row r="19" spans="2:6" s="3" customFormat="1" ht="13.5" customHeight="1">
      <c r="B19" s="118" t="s">
        <v>347</v>
      </c>
      <c r="C19" s="51" t="s">
        <v>20</v>
      </c>
      <c r="E19" s="268">
        <v>5</v>
      </c>
      <c r="F19" s="11"/>
    </row>
    <row r="20" spans="2:6" s="3" customFormat="1" ht="13.5" customHeight="1">
      <c r="B20" s="118" t="s">
        <v>503</v>
      </c>
      <c r="C20" s="51" t="s">
        <v>20</v>
      </c>
      <c r="E20" s="268">
        <v>1</v>
      </c>
      <c r="F20" s="11"/>
    </row>
    <row r="21" spans="2:6" s="3" customFormat="1" ht="13.5" customHeight="1">
      <c r="B21" s="118" t="s">
        <v>502</v>
      </c>
      <c r="C21" s="119" t="s">
        <v>20</v>
      </c>
      <c r="E21" s="267">
        <v>1</v>
      </c>
      <c r="F21" s="11"/>
    </row>
    <row r="22" spans="2:6" s="3" customFormat="1" ht="13.5" customHeight="1">
      <c r="B22" s="118" t="s">
        <v>498</v>
      </c>
      <c r="C22" s="119" t="s">
        <v>20</v>
      </c>
      <c r="E22" s="267">
        <v>1</v>
      </c>
      <c r="F22" s="11"/>
    </row>
    <row r="23" spans="2:6" s="3" customFormat="1" ht="13.5" customHeight="1">
      <c r="B23" s="118" t="s">
        <v>349</v>
      </c>
      <c r="C23" s="119" t="s">
        <v>20</v>
      </c>
      <c r="E23" s="267">
        <v>3</v>
      </c>
      <c r="F23" s="11"/>
    </row>
    <row r="24" spans="2:6" s="3" customFormat="1" ht="13.5" customHeight="1">
      <c r="B24" s="118" t="s">
        <v>371</v>
      </c>
      <c r="C24" s="119" t="s">
        <v>20</v>
      </c>
      <c r="E24" s="267">
        <v>1</v>
      </c>
      <c r="F24" s="11"/>
    </row>
    <row r="25" spans="2:6" s="3" customFormat="1" ht="13.5" customHeight="1">
      <c r="B25" s="118" t="s">
        <v>499</v>
      </c>
      <c r="C25" s="119" t="s">
        <v>20</v>
      </c>
      <c r="E25" s="267">
        <v>1</v>
      </c>
      <c r="F25" s="11"/>
    </row>
    <row r="26" spans="2:6" s="3" customFormat="1" ht="22.5">
      <c r="B26" s="118" t="s">
        <v>373</v>
      </c>
      <c r="C26" s="51" t="s">
        <v>20</v>
      </c>
      <c r="E26" s="268">
        <v>29</v>
      </c>
      <c r="F26" s="11"/>
    </row>
    <row r="27" spans="2:6" s="3" customFormat="1">
      <c r="B27" s="118" t="s">
        <v>352</v>
      </c>
      <c r="C27" s="51" t="s">
        <v>20</v>
      </c>
      <c r="E27" s="268">
        <v>1</v>
      </c>
      <c r="F27" s="11"/>
    </row>
    <row r="28" spans="2:6" s="3" customFormat="1">
      <c r="B28" s="118" t="s">
        <v>353</v>
      </c>
      <c r="C28" s="51" t="s">
        <v>20</v>
      </c>
      <c r="E28" s="268">
        <v>1</v>
      </c>
      <c r="F28" s="11"/>
    </row>
    <row r="29" spans="2:6" s="2" customFormat="1">
      <c r="B29" s="118" t="s">
        <v>354</v>
      </c>
      <c r="C29" s="51" t="s">
        <v>20</v>
      </c>
      <c r="E29" s="268">
        <v>1</v>
      </c>
      <c r="F29" s="271"/>
    </row>
    <row r="30" spans="2:6" s="2" customFormat="1">
      <c r="B30" s="118" t="s">
        <v>351</v>
      </c>
      <c r="C30" s="51" t="s">
        <v>20</v>
      </c>
      <c r="E30" s="268">
        <v>1</v>
      </c>
      <c r="F30" s="271"/>
    </row>
    <row r="31" spans="2:6" s="3" customFormat="1">
      <c r="B31" s="118" t="s">
        <v>355</v>
      </c>
      <c r="C31" s="51" t="s">
        <v>20</v>
      </c>
      <c r="E31" s="268">
        <v>1</v>
      </c>
      <c r="F31" s="11"/>
    </row>
    <row r="32" spans="2:6" s="3" customFormat="1">
      <c r="B32" s="118" t="s">
        <v>497</v>
      </c>
      <c r="C32" s="51" t="s">
        <v>20</v>
      </c>
      <c r="E32" s="268">
        <v>1</v>
      </c>
      <c r="F32" s="11"/>
    </row>
    <row r="33" spans="1:6" s="3" customFormat="1">
      <c r="B33" s="99" t="s">
        <v>179</v>
      </c>
      <c r="C33" s="100" t="s">
        <v>29</v>
      </c>
      <c r="E33" s="269">
        <v>1</v>
      </c>
      <c r="F33" s="11"/>
    </row>
    <row r="34" spans="1:6" s="3" customFormat="1">
      <c r="B34" s="99"/>
      <c r="C34" s="100"/>
      <c r="D34" s="269"/>
      <c r="E34" s="11"/>
      <c r="F34" s="11"/>
    </row>
    <row r="35" spans="1:6" s="3" customFormat="1" ht="13.5" customHeight="1">
      <c r="A35" s="78"/>
      <c r="B35" s="275" t="s">
        <v>348</v>
      </c>
      <c r="C35" s="97"/>
      <c r="D35" s="111"/>
      <c r="E35" s="263"/>
      <c r="F35" s="257"/>
    </row>
    <row r="36" spans="1:6" s="3" customFormat="1" ht="12" customHeight="1">
      <c r="A36" s="4"/>
      <c r="B36" s="272"/>
      <c r="C36" s="32"/>
      <c r="D36" s="273"/>
      <c r="E36" s="274"/>
      <c r="F36" s="262"/>
    </row>
    <row r="37" spans="1:6" s="3" customFormat="1" ht="22.5">
      <c r="B37" s="98" t="s">
        <v>339</v>
      </c>
      <c r="C37" s="131" t="s">
        <v>20</v>
      </c>
      <c r="E37" s="266">
        <v>1</v>
      </c>
      <c r="F37" s="11"/>
    </row>
    <row r="38" spans="1:6" s="3" customFormat="1" ht="12.75" customHeight="1">
      <c r="B38" s="118" t="s">
        <v>500</v>
      </c>
      <c r="C38" s="119" t="s">
        <v>20</v>
      </c>
      <c r="E38" s="267">
        <v>3</v>
      </c>
      <c r="F38" s="11"/>
    </row>
    <row r="39" spans="1:6" s="3" customFormat="1" ht="22.5">
      <c r="B39" s="118" t="s">
        <v>340</v>
      </c>
      <c r="C39" s="119" t="s">
        <v>20</v>
      </c>
      <c r="E39" s="267">
        <v>1</v>
      </c>
      <c r="F39" s="11"/>
    </row>
    <row r="40" spans="1:6" s="3" customFormat="1">
      <c r="B40" s="118" t="s">
        <v>494</v>
      </c>
      <c r="C40" s="119" t="s">
        <v>20</v>
      </c>
      <c r="E40" s="267">
        <v>1</v>
      </c>
      <c r="F40" s="11"/>
    </row>
    <row r="41" spans="1:6" s="3" customFormat="1">
      <c r="B41" s="118" t="s">
        <v>501</v>
      </c>
      <c r="C41" s="119" t="s">
        <v>20</v>
      </c>
      <c r="E41" s="267">
        <v>3</v>
      </c>
      <c r="F41" s="11"/>
    </row>
    <row r="42" spans="1:6" s="3" customFormat="1" ht="24" customHeight="1">
      <c r="B42" s="118" t="s">
        <v>341</v>
      </c>
      <c r="C42" s="119" t="s">
        <v>20</v>
      </c>
      <c r="E42" s="267">
        <v>1</v>
      </c>
      <c r="F42" s="11"/>
    </row>
    <row r="43" spans="1:6" s="7" customFormat="1" ht="13.5" customHeight="1">
      <c r="B43" s="118" t="s">
        <v>343</v>
      </c>
      <c r="C43" s="51" t="s">
        <v>20</v>
      </c>
      <c r="E43" s="268">
        <v>9</v>
      </c>
      <c r="F43" s="270"/>
    </row>
    <row r="44" spans="1:6" s="3" customFormat="1" ht="13.5" customHeight="1">
      <c r="B44" s="118" t="s">
        <v>344</v>
      </c>
      <c r="C44" s="119" t="s">
        <v>20</v>
      </c>
      <c r="E44" s="267">
        <v>1</v>
      </c>
      <c r="F44" s="11"/>
    </row>
    <row r="45" spans="1:6" s="3" customFormat="1" ht="13.5" customHeight="1">
      <c r="B45" s="118" t="s">
        <v>345</v>
      </c>
      <c r="C45" s="51" t="s">
        <v>20</v>
      </c>
      <c r="E45" s="268">
        <v>1</v>
      </c>
      <c r="F45" s="11"/>
    </row>
    <row r="46" spans="1:6" s="3" customFormat="1" ht="13.5" customHeight="1">
      <c r="B46" s="118" t="s">
        <v>346</v>
      </c>
      <c r="C46" s="51" t="s">
        <v>20</v>
      </c>
      <c r="E46" s="268">
        <v>3</v>
      </c>
      <c r="F46" s="11"/>
    </row>
    <row r="47" spans="1:6" s="3" customFormat="1" ht="13.5" customHeight="1">
      <c r="B47" s="118" t="s">
        <v>347</v>
      </c>
      <c r="C47" s="51" t="s">
        <v>20</v>
      </c>
      <c r="E47" s="268">
        <v>2</v>
      </c>
      <c r="F47" s="11"/>
    </row>
    <row r="48" spans="1:6" s="3" customFormat="1" ht="13.5" customHeight="1">
      <c r="B48" s="118" t="s">
        <v>502</v>
      </c>
      <c r="C48" s="119" t="s">
        <v>20</v>
      </c>
      <c r="E48" s="267">
        <v>1</v>
      </c>
      <c r="F48" s="11"/>
    </row>
    <row r="49" spans="1:6" s="3" customFormat="1" ht="13.5" customHeight="1">
      <c r="B49" s="118" t="s">
        <v>498</v>
      </c>
      <c r="C49" s="119" t="s">
        <v>20</v>
      </c>
      <c r="E49" s="267">
        <v>1</v>
      </c>
      <c r="F49" s="11"/>
    </row>
    <row r="50" spans="1:6" s="3" customFormat="1" ht="13.5" customHeight="1">
      <c r="B50" s="118" t="s">
        <v>349</v>
      </c>
      <c r="C50" s="119" t="s">
        <v>20</v>
      </c>
      <c r="E50" s="267">
        <v>1</v>
      </c>
      <c r="F50" s="11"/>
    </row>
    <row r="51" spans="1:6" s="3" customFormat="1" ht="22.5">
      <c r="B51" s="118" t="s">
        <v>373</v>
      </c>
      <c r="C51" s="51" t="s">
        <v>20</v>
      </c>
      <c r="E51" s="268">
        <v>34</v>
      </c>
      <c r="F51" s="11"/>
    </row>
    <row r="52" spans="1:6" ht="22.5">
      <c r="B52" s="118" t="s">
        <v>372</v>
      </c>
      <c r="C52" s="51" t="s">
        <v>20</v>
      </c>
      <c r="E52" s="268">
        <v>1</v>
      </c>
      <c r="F52" s="11"/>
    </row>
    <row r="53" spans="1:6" ht="22.5">
      <c r="B53" s="118" t="s">
        <v>504</v>
      </c>
      <c r="C53" s="51" t="s">
        <v>20</v>
      </c>
      <c r="E53" s="268">
        <v>2</v>
      </c>
      <c r="F53" s="11"/>
    </row>
    <row r="54" spans="1:6" s="3" customFormat="1">
      <c r="B54" s="118" t="s">
        <v>353</v>
      </c>
      <c r="C54" s="51" t="s">
        <v>20</v>
      </c>
      <c r="E54" s="268">
        <v>6</v>
      </c>
      <c r="F54" s="11"/>
    </row>
    <row r="55" spans="1:6" s="3" customFormat="1">
      <c r="B55" s="118" t="s">
        <v>355</v>
      </c>
      <c r="C55" s="51" t="s">
        <v>20</v>
      </c>
      <c r="E55" s="268">
        <v>3</v>
      </c>
      <c r="F55" s="11"/>
    </row>
    <row r="56" spans="1:6">
      <c r="B56" s="118" t="s">
        <v>276</v>
      </c>
      <c r="C56" s="51" t="s">
        <v>20</v>
      </c>
      <c r="E56" s="268">
        <v>1</v>
      </c>
      <c r="F56" s="11"/>
    </row>
    <row r="57" spans="1:6" s="3" customFormat="1">
      <c r="B57" s="118" t="s">
        <v>350</v>
      </c>
      <c r="C57" s="51" t="s">
        <v>29</v>
      </c>
      <c r="E57" s="268">
        <v>1</v>
      </c>
      <c r="F57" s="11"/>
    </row>
    <row r="58" spans="1:6" s="3" customFormat="1">
      <c r="B58" s="99" t="s">
        <v>530</v>
      </c>
      <c r="C58" s="100" t="s">
        <v>29</v>
      </c>
      <c r="E58" s="269">
        <v>1</v>
      </c>
      <c r="F58" s="11"/>
    </row>
    <row r="59" spans="1:6" s="3" customFormat="1">
      <c r="B59" s="99" t="s">
        <v>179</v>
      </c>
      <c r="C59" s="100" t="s">
        <v>29</v>
      </c>
      <c r="E59" s="269">
        <v>1</v>
      </c>
      <c r="F59" s="11"/>
    </row>
    <row r="60" spans="1:6" s="3" customFormat="1" ht="13.5" customHeight="1">
      <c r="B60" s="6"/>
      <c r="C60" s="5"/>
      <c r="D60" s="28"/>
      <c r="E60" s="11"/>
      <c r="F60" s="11"/>
    </row>
    <row r="61" spans="1:6" ht="22.5">
      <c r="A61" s="78" t="s">
        <v>278</v>
      </c>
      <c r="B61" s="102" t="s">
        <v>374</v>
      </c>
      <c r="C61" s="103" t="s">
        <v>333</v>
      </c>
      <c r="D61" s="111">
        <v>0</v>
      </c>
      <c r="E61" s="263">
        <v>24</v>
      </c>
      <c r="F61" s="257">
        <f>PRODUCT(E61,D61)</f>
        <v>0</v>
      </c>
    </row>
    <row r="62" spans="1:6">
      <c r="F62" s="11"/>
    </row>
    <row r="63" spans="1:6" s="225" customFormat="1" ht="13.5">
      <c r="A63" s="223"/>
      <c r="B63" s="219" t="s">
        <v>505</v>
      </c>
      <c r="C63" s="220"/>
      <c r="D63" s="199"/>
      <c r="E63" s="224"/>
      <c r="F63" s="259">
        <f>SUM(F7:F62)</f>
        <v>0</v>
      </c>
    </row>
  </sheetData>
  <pageMargins left="0.98425196850393704" right="0.19685039370078741" top="0.39370078740157483" bottom="0.39370078740157483" header="0.51181102362204722" footer="0"/>
  <pageSetup paperSize="9" firstPageNumber="0" orientation="landscape" r:id="rId1"/>
  <headerFooter>
    <oddFooter>&amp;C&amp;P</oddFooter>
  </headerFooter>
  <rowBreaks count="1" manualBreakCount="1">
    <brk id="6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24"/>
  <sheetViews>
    <sheetView topLeftCell="A19" zoomScaleNormal="100" workbookViewId="0">
      <selection activeCell="F25" sqref="F25"/>
    </sheetView>
  </sheetViews>
  <sheetFormatPr defaultRowHeight="12.75"/>
  <cols>
    <col min="1" max="1" width="5.140625" style="9" customWidth="1"/>
    <col min="2" max="2" width="67.28515625" style="6" customWidth="1"/>
    <col min="3" max="3" width="4.85546875" style="5" bestFit="1" customWidth="1"/>
    <col min="4" max="4" width="9.85546875" style="7" customWidth="1"/>
    <col min="5" max="5" width="6" style="57" bestFit="1" customWidth="1"/>
    <col min="6" max="6" width="12.140625" style="7" bestFit="1" customWidth="1"/>
    <col min="7" max="7" width="15" style="7" customWidth="1"/>
    <col min="8" max="1020" width="9.140625" style="7" customWidth="1"/>
    <col min="1021" max="16384" width="9.140625" style="9"/>
  </cols>
  <sheetData>
    <row r="1" spans="1:8">
      <c r="A1" s="58" t="s">
        <v>172</v>
      </c>
      <c r="B1" s="32" t="s">
        <v>16</v>
      </c>
      <c r="C1" s="59" t="s">
        <v>161</v>
      </c>
      <c r="D1" s="213" t="s">
        <v>294</v>
      </c>
      <c r="E1" s="205" t="s">
        <v>17</v>
      </c>
      <c r="F1" s="215" t="s">
        <v>295</v>
      </c>
    </row>
    <row r="2" spans="1:8">
      <c r="A2" s="71" t="s">
        <v>173</v>
      </c>
      <c r="B2" s="31"/>
      <c r="C2" s="30"/>
      <c r="D2" s="214" t="s">
        <v>310</v>
      </c>
      <c r="E2" s="206"/>
      <c r="F2" s="208"/>
    </row>
    <row r="3" spans="1:8" s="7" customFormat="1" ht="11.25">
      <c r="B3" s="6"/>
      <c r="C3" s="5"/>
      <c r="D3" s="209"/>
      <c r="E3" s="57"/>
      <c r="F3" s="110"/>
    </row>
    <row r="4" spans="1:8" s="1" customFormat="1">
      <c r="A4" s="18" t="s">
        <v>279</v>
      </c>
      <c r="B4" s="69" t="s">
        <v>49</v>
      </c>
      <c r="C4" s="29"/>
      <c r="D4" s="210"/>
      <c r="E4" s="130"/>
      <c r="F4" s="126"/>
    </row>
    <row r="5" spans="1:8" s="7" customFormat="1" ht="11.25">
      <c r="A5" s="5"/>
      <c r="B5" s="6" t="s">
        <v>18</v>
      </c>
      <c r="C5" s="5"/>
      <c r="D5" s="209"/>
      <c r="E5" s="57"/>
      <c r="F5" s="110"/>
    </row>
    <row r="6" spans="1:8" s="7" customFormat="1" ht="11.25">
      <c r="A6" s="29"/>
      <c r="B6" s="6"/>
      <c r="C6" s="5"/>
      <c r="D6" s="209"/>
      <c r="E6" s="57"/>
      <c r="F6" s="110"/>
    </row>
    <row r="7" spans="1:8" s="25" customFormat="1" ht="80.25" customHeight="1">
      <c r="A7" s="78" t="s">
        <v>280</v>
      </c>
      <c r="B7" s="261" t="s">
        <v>356</v>
      </c>
      <c r="C7" s="97" t="s">
        <v>20</v>
      </c>
      <c r="D7" s="111">
        <v>0</v>
      </c>
      <c r="E7" s="195">
        <v>23</v>
      </c>
      <c r="F7" s="257">
        <f t="shared" ref="F7:F18" si="0">PRODUCT(E7,D7)</f>
        <v>0</v>
      </c>
      <c r="G7" s="36"/>
      <c r="H7" s="37"/>
    </row>
    <row r="8" spans="1:8" s="25" customFormat="1" ht="79.5" customHeight="1">
      <c r="A8" s="78" t="s">
        <v>281</v>
      </c>
      <c r="B8" s="261" t="s">
        <v>357</v>
      </c>
      <c r="C8" s="97" t="s">
        <v>20</v>
      </c>
      <c r="D8" s="111">
        <v>0</v>
      </c>
      <c r="E8" s="207">
        <v>4</v>
      </c>
      <c r="F8" s="257">
        <f t="shared" si="0"/>
        <v>0</v>
      </c>
      <c r="G8" s="36"/>
      <c r="H8" s="37"/>
    </row>
    <row r="9" spans="1:8" s="25" customFormat="1" ht="80.25" customHeight="1">
      <c r="A9" s="78" t="s">
        <v>282</v>
      </c>
      <c r="B9" s="260" t="s">
        <v>358</v>
      </c>
      <c r="C9" s="97" t="s">
        <v>20</v>
      </c>
      <c r="D9" s="111">
        <v>0</v>
      </c>
      <c r="E9" s="207">
        <v>1</v>
      </c>
      <c r="F9" s="257">
        <f t="shared" ref="F9:F11" si="1">PRODUCT(E9,D9)</f>
        <v>0</v>
      </c>
      <c r="G9" s="36"/>
      <c r="H9" s="37"/>
    </row>
    <row r="10" spans="1:8" s="25" customFormat="1" ht="102.75" customHeight="1">
      <c r="A10" s="78" t="s">
        <v>283</v>
      </c>
      <c r="B10" s="261" t="s">
        <v>537</v>
      </c>
      <c r="C10" s="97" t="s">
        <v>20</v>
      </c>
      <c r="D10" s="111">
        <v>0</v>
      </c>
      <c r="E10" s="207">
        <v>1</v>
      </c>
      <c r="F10" s="257">
        <f t="shared" si="1"/>
        <v>0</v>
      </c>
      <c r="G10" s="36"/>
      <c r="H10" s="37"/>
    </row>
    <row r="11" spans="1:8" s="25" customFormat="1" ht="23.25" customHeight="1">
      <c r="A11" s="78" t="s">
        <v>284</v>
      </c>
      <c r="B11" s="261" t="s">
        <v>538</v>
      </c>
      <c r="C11" s="97" t="s">
        <v>20</v>
      </c>
      <c r="D11" s="111">
        <v>0</v>
      </c>
      <c r="E11" s="207">
        <v>1</v>
      </c>
      <c r="F11" s="257">
        <f t="shared" si="1"/>
        <v>0</v>
      </c>
      <c r="G11" s="36"/>
      <c r="H11" s="37"/>
    </row>
    <row r="12" spans="1:8" s="25" customFormat="1" ht="101.25" customHeight="1">
      <c r="A12" s="78" t="s">
        <v>285</v>
      </c>
      <c r="B12" s="261" t="s">
        <v>359</v>
      </c>
      <c r="C12" s="97" t="s">
        <v>20</v>
      </c>
      <c r="D12" s="111">
        <v>0</v>
      </c>
      <c r="E12" s="207">
        <v>8</v>
      </c>
      <c r="F12" s="257">
        <f t="shared" ref="F12" si="2">PRODUCT(E12,D12)</f>
        <v>0</v>
      </c>
      <c r="G12" s="36"/>
      <c r="H12" s="37"/>
    </row>
    <row r="13" spans="1:8" s="7" customFormat="1" ht="22.5">
      <c r="A13" s="78" t="s">
        <v>311</v>
      </c>
      <c r="B13" s="261" t="s">
        <v>360</v>
      </c>
      <c r="C13" s="97" t="s">
        <v>20</v>
      </c>
      <c r="D13" s="111">
        <v>0</v>
      </c>
      <c r="E13" s="195">
        <v>8</v>
      </c>
      <c r="F13" s="257">
        <f t="shared" si="0"/>
        <v>0</v>
      </c>
      <c r="G13" s="36"/>
      <c r="H13" s="37"/>
    </row>
    <row r="14" spans="1:8" s="7" customFormat="1" ht="33.75">
      <c r="A14" s="78" t="s">
        <v>312</v>
      </c>
      <c r="B14" s="261" t="s">
        <v>361</v>
      </c>
      <c r="C14" s="108" t="s">
        <v>20</v>
      </c>
      <c r="D14" s="111">
        <v>0</v>
      </c>
      <c r="E14" s="207">
        <v>8</v>
      </c>
      <c r="F14" s="257">
        <f t="shared" si="0"/>
        <v>0</v>
      </c>
    </row>
    <row r="15" spans="1:8" s="7" customFormat="1" ht="33.75">
      <c r="A15" s="78" t="s">
        <v>313</v>
      </c>
      <c r="B15" s="261" t="s">
        <v>362</v>
      </c>
      <c r="C15" s="108" t="s">
        <v>20</v>
      </c>
      <c r="D15" s="111">
        <v>0</v>
      </c>
      <c r="E15" s="207">
        <v>12</v>
      </c>
      <c r="F15" s="257">
        <f t="shared" ref="F15" si="3">PRODUCT(E15,D15)</f>
        <v>0</v>
      </c>
    </row>
    <row r="16" spans="1:8" s="7" customFormat="1" ht="67.5">
      <c r="A16" s="78" t="s">
        <v>314</v>
      </c>
      <c r="B16" s="261" t="s">
        <v>363</v>
      </c>
      <c r="C16" s="108" t="s">
        <v>20</v>
      </c>
      <c r="D16" s="111">
        <v>0</v>
      </c>
      <c r="E16" s="207">
        <v>1</v>
      </c>
      <c r="F16" s="257">
        <f t="shared" ref="F16" si="4">PRODUCT(E16,D16)</f>
        <v>0</v>
      </c>
    </row>
    <row r="17" spans="1:6" s="7" customFormat="1" ht="11.25">
      <c r="A17" s="78" t="s">
        <v>335</v>
      </c>
      <c r="B17" s="104" t="s">
        <v>31</v>
      </c>
      <c r="C17" s="108" t="s">
        <v>29</v>
      </c>
      <c r="D17" s="111">
        <v>0</v>
      </c>
      <c r="E17" s="207">
        <v>1</v>
      </c>
      <c r="F17" s="257">
        <f t="shared" si="0"/>
        <v>0</v>
      </c>
    </row>
    <row r="18" spans="1:6" s="7" customFormat="1" ht="11.25">
      <c r="A18" s="78" t="s">
        <v>366</v>
      </c>
      <c r="B18" s="79" t="s">
        <v>364</v>
      </c>
      <c r="C18" s="108" t="s">
        <v>20</v>
      </c>
      <c r="D18" s="111">
        <v>0</v>
      </c>
      <c r="E18" s="207">
        <v>35</v>
      </c>
      <c r="F18" s="257">
        <f t="shared" si="0"/>
        <v>0</v>
      </c>
    </row>
    <row r="19" spans="1:6" s="7" customFormat="1" ht="11.25">
      <c r="A19" s="78" t="s">
        <v>369</v>
      </c>
      <c r="B19" s="261" t="s">
        <v>365</v>
      </c>
      <c r="C19" s="108" t="s">
        <v>20</v>
      </c>
      <c r="D19" s="111">
        <v>0</v>
      </c>
      <c r="E19" s="207">
        <v>1</v>
      </c>
      <c r="F19" s="257">
        <f t="shared" ref="F19" si="5">PRODUCT(E19,D19)</f>
        <v>0</v>
      </c>
    </row>
    <row r="20" spans="1:6" s="7" customFormat="1" ht="11.25">
      <c r="A20" s="78" t="s">
        <v>367</v>
      </c>
      <c r="B20" s="261" t="s">
        <v>368</v>
      </c>
      <c r="C20" s="108" t="s">
        <v>20</v>
      </c>
      <c r="D20" s="111">
        <v>0</v>
      </c>
      <c r="E20" s="207">
        <v>1</v>
      </c>
      <c r="F20" s="257">
        <f t="shared" ref="F20" si="6">PRODUCT(E20,D20)</f>
        <v>0</v>
      </c>
    </row>
    <row r="21" spans="1:6" s="7" customFormat="1" ht="11.25">
      <c r="A21" s="78" t="s">
        <v>539</v>
      </c>
      <c r="B21" s="261" t="s">
        <v>370</v>
      </c>
      <c r="C21" s="108" t="s">
        <v>20</v>
      </c>
      <c r="D21" s="111">
        <v>0</v>
      </c>
      <c r="E21" s="207">
        <v>1</v>
      </c>
      <c r="F21" s="257">
        <f t="shared" ref="F21" si="7">PRODUCT(E21,D21)</f>
        <v>0</v>
      </c>
    </row>
    <row r="22" spans="1:6" s="7" customFormat="1" ht="11.25">
      <c r="A22" s="78" t="s">
        <v>540</v>
      </c>
      <c r="B22" s="79" t="s">
        <v>336</v>
      </c>
      <c r="C22" s="108" t="s">
        <v>333</v>
      </c>
      <c r="D22" s="111">
        <v>0</v>
      </c>
      <c r="E22" s="207">
        <v>24</v>
      </c>
      <c r="F22" s="257">
        <f t="shared" ref="F22" si="8">PRODUCT(E22,D22)</f>
        <v>0</v>
      </c>
    </row>
    <row r="23" spans="1:6" s="7" customFormat="1" ht="11.25">
      <c r="B23" s="6"/>
      <c r="C23" s="26"/>
      <c r="E23" s="57"/>
      <c r="F23" s="5"/>
    </row>
    <row r="24" spans="1:6" s="223" customFormat="1" ht="12">
      <c r="B24" s="219" t="s">
        <v>165</v>
      </c>
      <c r="C24" s="220"/>
      <c r="E24" s="226"/>
      <c r="F24" s="259">
        <f>SUM(F7:F23)</f>
        <v>0</v>
      </c>
    </row>
  </sheetData>
  <pageMargins left="0.98425196850393704" right="0.19685039370078741" top="0.39370078740157483" bottom="0.39370078740157483" header="0.51181102362204722" footer="0"/>
  <pageSetup paperSize="9" firstPageNumber="0" orientation="landscape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18"/>
  <sheetViews>
    <sheetView zoomScaleNormal="100" workbookViewId="0">
      <selection activeCell="F19" sqref="F19"/>
    </sheetView>
  </sheetViews>
  <sheetFormatPr defaultRowHeight="12.75"/>
  <cols>
    <col min="1" max="1" width="5.85546875" style="9" bestFit="1" customWidth="1"/>
    <col min="2" max="2" width="67.28515625" style="6" customWidth="1"/>
    <col min="3" max="3" width="4.85546875" style="5" bestFit="1" customWidth="1"/>
    <col min="4" max="4" width="9.85546875" style="7" customWidth="1"/>
    <col min="5" max="5" width="6" style="57" bestFit="1" customWidth="1"/>
    <col min="6" max="6" width="14.28515625" style="7" bestFit="1" customWidth="1"/>
    <col min="7" max="7" width="15" style="7" customWidth="1"/>
    <col min="8" max="1020" width="9.140625" style="7" customWidth="1"/>
    <col min="1021" max="16384" width="9.140625" style="9"/>
  </cols>
  <sheetData>
    <row r="1" spans="1:8">
      <c r="A1" s="58" t="s">
        <v>172</v>
      </c>
      <c r="B1" s="32" t="s">
        <v>16</v>
      </c>
      <c r="C1" s="59" t="s">
        <v>161</v>
      </c>
      <c r="D1" s="213" t="s">
        <v>294</v>
      </c>
      <c r="E1" s="205" t="s">
        <v>17</v>
      </c>
      <c r="F1" s="215" t="s">
        <v>295</v>
      </c>
    </row>
    <row r="2" spans="1:8">
      <c r="A2" s="71" t="s">
        <v>173</v>
      </c>
      <c r="B2" s="31"/>
      <c r="C2" s="30"/>
      <c r="D2" s="214" t="s">
        <v>310</v>
      </c>
      <c r="E2" s="206"/>
      <c r="F2" s="208"/>
    </row>
    <row r="3" spans="1:8" s="7" customFormat="1" ht="11.25">
      <c r="B3" s="6"/>
      <c r="C3" s="5"/>
      <c r="D3" s="209"/>
      <c r="E3" s="57"/>
      <c r="F3" s="110"/>
    </row>
    <row r="4" spans="1:8" s="1" customFormat="1">
      <c r="A4" s="18" t="s">
        <v>164</v>
      </c>
      <c r="B4" s="69" t="s">
        <v>144</v>
      </c>
      <c r="C4" s="29"/>
      <c r="D4" s="210"/>
      <c r="E4" s="130"/>
      <c r="F4" s="126"/>
    </row>
    <row r="5" spans="1:8" s="7" customFormat="1" ht="11.25">
      <c r="A5" s="5"/>
      <c r="B5" s="6" t="s">
        <v>18</v>
      </c>
      <c r="C5" s="5"/>
      <c r="D5" s="209"/>
      <c r="E5" s="57"/>
      <c r="F5" s="110"/>
    </row>
    <row r="6" spans="1:8" s="7" customFormat="1" ht="11.25">
      <c r="A6" s="29"/>
      <c r="B6" s="6"/>
      <c r="C6" s="5"/>
      <c r="D6" s="209"/>
      <c r="E6" s="57"/>
      <c r="F6" s="110"/>
    </row>
    <row r="7" spans="1:8" s="25" customFormat="1" ht="11.25">
      <c r="A7" s="78" t="s">
        <v>166</v>
      </c>
      <c r="B7" s="105" t="s">
        <v>377</v>
      </c>
      <c r="C7" s="106" t="s">
        <v>20</v>
      </c>
      <c r="D7" s="211">
        <v>0</v>
      </c>
      <c r="E7" s="229">
        <v>98</v>
      </c>
      <c r="F7" s="212">
        <f t="shared" ref="F7:F16" si="0">PRODUCT(E7,D7)</f>
        <v>0</v>
      </c>
      <c r="G7" s="36"/>
      <c r="H7" s="37"/>
    </row>
    <row r="8" spans="1:8" s="25" customFormat="1" ht="11.25">
      <c r="A8" s="78" t="s">
        <v>167</v>
      </c>
      <c r="B8" s="105" t="s">
        <v>376</v>
      </c>
      <c r="C8" s="106" t="s">
        <v>20</v>
      </c>
      <c r="D8" s="211">
        <v>0</v>
      </c>
      <c r="E8" s="229">
        <v>34</v>
      </c>
      <c r="F8" s="212">
        <f t="shared" ref="F8" si="1">PRODUCT(E8,D8)</f>
        <v>0</v>
      </c>
      <c r="G8" s="36"/>
      <c r="H8" s="37"/>
    </row>
    <row r="9" spans="1:8" s="25" customFormat="1" ht="11.25">
      <c r="A9" s="78" t="s">
        <v>168</v>
      </c>
      <c r="B9" s="105" t="s">
        <v>379</v>
      </c>
      <c r="C9" s="106" t="s">
        <v>20</v>
      </c>
      <c r="D9" s="211">
        <v>0</v>
      </c>
      <c r="E9" s="229">
        <v>57</v>
      </c>
      <c r="F9" s="212">
        <f t="shared" si="0"/>
        <v>0</v>
      </c>
      <c r="G9" s="36"/>
      <c r="H9" s="37"/>
    </row>
    <row r="10" spans="1:8" s="7" customFormat="1" ht="11.25">
      <c r="A10" s="78" t="s">
        <v>169</v>
      </c>
      <c r="B10" s="105" t="s">
        <v>378</v>
      </c>
      <c r="C10" s="106" t="s">
        <v>20</v>
      </c>
      <c r="D10" s="211">
        <v>0</v>
      </c>
      <c r="E10" s="229">
        <v>97</v>
      </c>
      <c r="F10" s="212">
        <f t="shared" si="0"/>
        <v>0</v>
      </c>
      <c r="G10" s="36"/>
      <c r="H10" s="37"/>
    </row>
    <row r="11" spans="1:8" s="25" customFormat="1" ht="11.25">
      <c r="A11" s="78" t="s">
        <v>380</v>
      </c>
      <c r="B11" s="105" t="s">
        <v>381</v>
      </c>
      <c r="C11" s="106" t="s">
        <v>29</v>
      </c>
      <c r="D11" s="211">
        <v>0</v>
      </c>
      <c r="E11" s="229">
        <v>1</v>
      </c>
      <c r="F11" s="212">
        <f t="shared" si="0"/>
        <v>0</v>
      </c>
      <c r="G11" s="36"/>
      <c r="H11" s="37"/>
    </row>
    <row r="12" spans="1:8" s="25" customFormat="1" ht="11.25">
      <c r="A12" s="78" t="s">
        <v>382</v>
      </c>
      <c r="B12" s="105" t="s">
        <v>383</v>
      </c>
      <c r="C12" s="106" t="s">
        <v>29</v>
      </c>
      <c r="D12" s="211">
        <v>0</v>
      </c>
      <c r="E12" s="229">
        <v>1</v>
      </c>
      <c r="F12" s="212">
        <f t="shared" ref="F12" si="2">PRODUCT(E12,D12)</f>
        <v>0</v>
      </c>
      <c r="G12" s="36"/>
      <c r="H12" s="37"/>
    </row>
    <row r="13" spans="1:8" s="25" customFormat="1" ht="11.25">
      <c r="A13" s="78" t="s">
        <v>384</v>
      </c>
      <c r="B13" s="105" t="s">
        <v>385</v>
      </c>
      <c r="C13" s="106" t="s">
        <v>29</v>
      </c>
      <c r="D13" s="211">
        <v>0</v>
      </c>
      <c r="E13" s="229">
        <v>1</v>
      </c>
      <c r="F13" s="212">
        <f t="shared" ref="F13" si="3">PRODUCT(E13,D13)</f>
        <v>0</v>
      </c>
      <c r="G13" s="36"/>
      <c r="H13" s="37"/>
    </row>
    <row r="14" spans="1:8" s="7" customFormat="1" ht="13.5" customHeight="1">
      <c r="A14" s="78" t="s">
        <v>386</v>
      </c>
      <c r="B14" s="105" t="s">
        <v>387</v>
      </c>
      <c r="C14" s="106" t="s">
        <v>20</v>
      </c>
      <c r="D14" s="211">
        <v>0</v>
      </c>
      <c r="E14" s="229">
        <v>17</v>
      </c>
      <c r="F14" s="212">
        <f t="shared" si="0"/>
        <v>0</v>
      </c>
      <c r="G14" s="36"/>
      <c r="H14" s="37"/>
    </row>
    <row r="15" spans="1:8" s="7" customFormat="1" ht="11.25">
      <c r="A15" s="78" t="s">
        <v>388</v>
      </c>
      <c r="B15" s="105" t="s">
        <v>389</v>
      </c>
      <c r="C15" s="106" t="s">
        <v>20</v>
      </c>
      <c r="D15" s="211">
        <v>0</v>
      </c>
      <c r="E15" s="229">
        <v>15</v>
      </c>
      <c r="F15" s="212">
        <f t="shared" si="0"/>
        <v>0</v>
      </c>
      <c r="G15" s="36"/>
      <c r="H15" s="37"/>
    </row>
    <row r="16" spans="1:8" s="7" customFormat="1" ht="46.5" customHeight="1">
      <c r="A16" s="78" t="s">
        <v>390</v>
      </c>
      <c r="B16" s="105" t="s">
        <v>391</v>
      </c>
      <c r="C16" s="106" t="s">
        <v>29</v>
      </c>
      <c r="D16" s="211">
        <v>0</v>
      </c>
      <c r="E16" s="229">
        <v>1</v>
      </c>
      <c r="F16" s="212">
        <f t="shared" si="0"/>
        <v>0</v>
      </c>
      <c r="G16" s="36"/>
      <c r="H16" s="37"/>
    </row>
    <row r="17" spans="2:6" s="7" customFormat="1" ht="11.25">
      <c r="B17" s="6"/>
      <c r="C17" s="26"/>
      <c r="E17" s="57"/>
    </row>
    <row r="18" spans="2:6" s="223" customFormat="1" ht="12">
      <c r="B18" s="219" t="s">
        <v>150</v>
      </c>
      <c r="C18" s="220"/>
      <c r="E18" s="228"/>
      <c r="F18" s="222">
        <f>SUM(F7:F16)</f>
        <v>0</v>
      </c>
    </row>
  </sheetData>
  <pageMargins left="0.98425196850393704" right="0.19685039370078741" top="0.39370078740157483" bottom="0.39370078740157483" header="0.51181102362204722" footer="0"/>
  <pageSetup paperSize="9" firstPageNumber="0" orientation="landscape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11"/>
  <sheetViews>
    <sheetView zoomScaleNormal="100" workbookViewId="0">
      <selection activeCell="F12" sqref="F12"/>
    </sheetView>
  </sheetViews>
  <sheetFormatPr defaultRowHeight="12.75"/>
  <cols>
    <col min="1" max="1" width="5.5703125" style="9" bestFit="1" customWidth="1"/>
    <col min="2" max="2" width="67.28515625" style="6" customWidth="1"/>
    <col min="3" max="3" width="4.85546875" style="5" bestFit="1" customWidth="1"/>
    <col min="4" max="4" width="10.140625" style="7" customWidth="1"/>
    <col min="5" max="5" width="6.7109375" style="57" customWidth="1"/>
    <col min="6" max="6" width="12.140625" style="7" bestFit="1" customWidth="1"/>
    <col min="7" max="7" width="15" style="7" customWidth="1"/>
    <col min="8" max="1020" width="9.140625" style="7" customWidth="1"/>
    <col min="1021" max="16384" width="9.140625" style="9"/>
  </cols>
  <sheetData>
    <row r="1" spans="1:8">
      <c r="A1" s="58" t="s">
        <v>172</v>
      </c>
      <c r="B1" s="32" t="s">
        <v>16</v>
      </c>
      <c r="C1" s="59" t="s">
        <v>161</v>
      </c>
      <c r="D1" s="213" t="s">
        <v>294</v>
      </c>
      <c r="E1" s="205" t="s">
        <v>17</v>
      </c>
      <c r="F1" s="215" t="s">
        <v>295</v>
      </c>
    </row>
    <row r="2" spans="1:8">
      <c r="A2" s="71" t="s">
        <v>173</v>
      </c>
      <c r="B2" s="31"/>
      <c r="C2" s="30"/>
      <c r="D2" s="214" t="s">
        <v>310</v>
      </c>
      <c r="E2" s="206"/>
      <c r="F2" s="208"/>
    </row>
    <row r="3" spans="1:8" s="7" customFormat="1" ht="11.25">
      <c r="B3" s="6"/>
      <c r="C3" s="5"/>
      <c r="D3" s="209"/>
      <c r="E3" s="57"/>
      <c r="F3" s="110"/>
    </row>
    <row r="4" spans="1:8" s="1" customFormat="1">
      <c r="A4" s="18" t="s">
        <v>286</v>
      </c>
      <c r="B4" s="69" t="s">
        <v>145</v>
      </c>
      <c r="C4" s="29"/>
      <c r="D4" s="210"/>
      <c r="E4" s="130"/>
      <c r="F4" s="126"/>
    </row>
    <row r="5" spans="1:8" s="7" customFormat="1" ht="11.25">
      <c r="A5" s="5"/>
      <c r="B5" s="6" t="s">
        <v>18</v>
      </c>
      <c r="C5" s="5"/>
      <c r="D5" s="209"/>
      <c r="E5" s="57"/>
      <c r="F5" s="110"/>
    </row>
    <row r="6" spans="1:8" s="7" customFormat="1" ht="11.25">
      <c r="A6" s="29"/>
      <c r="B6" s="6"/>
      <c r="C6" s="5"/>
      <c r="D6" s="209"/>
      <c r="E6" s="57"/>
      <c r="F6" s="110"/>
    </row>
    <row r="7" spans="1:8" s="25" customFormat="1" ht="101.25">
      <c r="A7" s="78" t="s">
        <v>287</v>
      </c>
      <c r="B7" s="107" t="s">
        <v>146</v>
      </c>
      <c r="C7" s="230" t="s">
        <v>29</v>
      </c>
      <c r="D7" s="211">
        <v>0</v>
      </c>
      <c r="E7" s="232">
        <v>3</v>
      </c>
      <c r="F7" s="212">
        <f>PRODUCT(E7,D7)</f>
        <v>0</v>
      </c>
      <c r="G7" s="36"/>
      <c r="H7" s="37"/>
    </row>
    <row r="8" spans="1:8" s="25" customFormat="1" ht="11.25">
      <c r="A8" s="78" t="s">
        <v>288</v>
      </c>
      <c r="B8" s="107" t="s">
        <v>147</v>
      </c>
      <c r="C8" s="230" t="s">
        <v>29</v>
      </c>
      <c r="D8" s="211">
        <v>0</v>
      </c>
      <c r="E8" s="232">
        <v>1</v>
      </c>
      <c r="F8" s="212">
        <f>PRODUCT(E8,D8)</f>
        <v>0</v>
      </c>
      <c r="G8" s="36"/>
      <c r="H8" s="37"/>
    </row>
    <row r="9" spans="1:8" s="7" customFormat="1" ht="11.25">
      <c r="A9" s="78" t="s">
        <v>289</v>
      </c>
      <c r="B9" s="107" t="s">
        <v>148</v>
      </c>
      <c r="C9" s="230" t="s">
        <v>29</v>
      </c>
      <c r="D9" s="211">
        <v>0</v>
      </c>
      <c r="E9" s="232">
        <v>1</v>
      </c>
      <c r="F9" s="212">
        <f>PRODUCT(E9,D9)</f>
        <v>0</v>
      </c>
      <c r="G9" s="36"/>
      <c r="H9" s="37"/>
    </row>
    <row r="10" spans="1:8" s="7" customFormat="1" ht="11.25">
      <c r="B10" s="6"/>
      <c r="C10" s="26"/>
      <c r="E10" s="57"/>
    </row>
    <row r="11" spans="1:8" s="223" customFormat="1" ht="13.5">
      <c r="B11" s="219" t="s">
        <v>149</v>
      </c>
      <c r="C11" s="231"/>
      <c r="E11" s="228"/>
      <c r="F11" s="222">
        <f>SUM(F7:F9)</f>
        <v>0</v>
      </c>
    </row>
  </sheetData>
  <pageMargins left="0.98425196850393704" right="0.19685039370078741" top="0.39370078740157483" bottom="0.39370078740157483" header="0.51181102362204722" footer="0"/>
  <pageSetup paperSize="9" firstPageNumber="0" orientation="landscape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33"/>
  <sheetViews>
    <sheetView topLeftCell="A27" zoomScaleNormal="100" workbookViewId="0">
      <selection activeCell="F34" sqref="F34"/>
    </sheetView>
  </sheetViews>
  <sheetFormatPr defaultRowHeight="12.75"/>
  <cols>
    <col min="1" max="1" width="5" style="136" bestFit="1" customWidth="1"/>
    <col min="2" max="2" width="67.28515625" style="140" customWidth="1"/>
    <col min="3" max="3" width="4.85546875" style="139" bestFit="1" customWidth="1"/>
    <col min="4" max="4" width="11" style="135" customWidth="1"/>
    <col min="5" max="5" width="9.85546875" style="141" bestFit="1" customWidth="1"/>
    <col min="6" max="6" width="13.7109375" style="135" customWidth="1"/>
    <col min="7" max="7" width="14.42578125" style="135" customWidth="1"/>
    <col min="8" max="1020" width="9.140625" style="135" customWidth="1"/>
    <col min="1021" max="16384" width="9.140625" style="136"/>
  </cols>
  <sheetData>
    <row r="1" spans="1:1020">
      <c r="A1" s="163" t="s">
        <v>172</v>
      </c>
      <c r="B1" s="133" t="s">
        <v>16</v>
      </c>
      <c r="C1" s="134" t="s">
        <v>161</v>
      </c>
      <c r="D1" s="213" t="s">
        <v>294</v>
      </c>
      <c r="E1" s="236" t="s">
        <v>17</v>
      </c>
      <c r="F1" s="215" t="s">
        <v>295</v>
      </c>
    </row>
    <row r="2" spans="1:1020">
      <c r="A2" s="164" t="s">
        <v>173</v>
      </c>
      <c r="B2" s="137"/>
      <c r="C2" s="138"/>
      <c r="D2" s="214" t="s">
        <v>310</v>
      </c>
      <c r="E2" s="237"/>
      <c r="F2" s="208"/>
    </row>
    <row r="3" spans="1:1020">
      <c r="A3" s="139"/>
      <c r="D3" s="209"/>
      <c r="F3" s="110"/>
    </row>
    <row r="4" spans="1:1020">
      <c r="A4" s="165" t="s">
        <v>2</v>
      </c>
      <c r="B4" s="142" t="s">
        <v>3</v>
      </c>
      <c r="C4" s="176"/>
      <c r="D4" s="209"/>
      <c r="E4" s="177"/>
      <c r="F4" s="110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/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136"/>
      <c r="FE4" s="136"/>
      <c r="FF4" s="136"/>
      <c r="FG4" s="136"/>
      <c r="FH4" s="136"/>
      <c r="FI4" s="136"/>
      <c r="FJ4" s="136"/>
      <c r="FK4" s="136"/>
      <c r="FL4" s="136"/>
      <c r="FM4" s="136"/>
      <c r="FN4" s="136"/>
      <c r="FO4" s="136"/>
      <c r="FP4" s="136"/>
      <c r="FQ4" s="136"/>
      <c r="FR4" s="136"/>
      <c r="FS4" s="136"/>
      <c r="FT4" s="136"/>
      <c r="FU4" s="136"/>
      <c r="FV4" s="136"/>
      <c r="FW4" s="136"/>
      <c r="FX4" s="136"/>
      <c r="FY4" s="136"/>
      <c r="FZ4" s="136"/>
      <c r="GA4" s="136"/>
      <c r="GB4" s="136"/>
      <c r="GC4" s="136"/>
      <c r="GD4" s="136"/>
      <c r="GE4" s="136"/>
      <c r="GF4" s="136"/>
      <c r="GG4" s="136"/>
      <c r="GH4" s="136"/>
      <c r="GI4" s="136"/>
      <c r="GJ4" s="136"/>
      <c r="GK4" s="136"/>
      <c r="GL4" s="136"/>
      <c r="GM4" s="136"/>
      <c r="GN4" s="136"/>
      <c r="GO4" s="136"/>
      <c r="GP4" s="136"/>
      <c r="GQ4" s="136"/>
      <c r="GR4" s="136"/>
      <c r="GS4" s="136"/>
      <c r="GT4" s="136"/>
      <c r="GU4" s="136"/>
      <c r="GV4" s="136"/>
      <c r="GW4" s="136"/>
      <c r="GX4" s="136"/>
      <c r="GY4" s="136"/>
      <c r="GZ4" s="136"/>
      <c r="HA4" s="136"/>
      <c r="HB4" s="136"/>
      <c r="HC4" s="136"/>
      <c r="HD4" s="136"/>
      <c r="HE4" s="136"/>
      <c r="HF4" s="136"/>
      <c r="HG4" s="136"/>
      <c r="HH4" s="136"/>
      <c r="HI4" s="136"/>
      <c r="HJ4" s="136"/>
      <c r="HK4" s="136"/>
      <c r="HL4" s="136"/>
      <c r="HM4" s="136"/>
      <c r="HN4" s="136"/>
      <c r="HO4" s="136"/>
      <c r="HP4" s="136"/>
      <c r="HQ4" s="136"/>
      <c r="HR4" s="136"/>
      <c r="HS4" s="136"/>
      <c r="HT4" s="136"/>
      <c r="HU4" s="136"/>
      <c r="HV4" s="136"/>
      <c r="HW4" s="136"/>
      <c r="HX4" s="136"/>
      <c r="HY4" s="136"/>
      <c r="HZ4" s="136"/>
      <c r="IA4" s="136"/>
      <c r="IB4" s="136"/>
      <c r="IC4" s="136"/>
      <c r="ID4" s="136"/>
      <c r="IE4" s="136"/>
      <c r="IF4" s="136"/>
      <c r="IG4" s="136"/>
      <c r="IH4" s="136"/>
      <c r="II4" s="136"/>
      <c r="IJ4" s="136"/>
      <c r="IK4" s="136"/>
      <c r="IL4" s="136"/>
      <c r="IM4" s="136"/>
      <c r="IN4" s="136"/>
      <c r="IO4" s="136"/>
      <c r="IP4" s="136"/>
      <c r="IQ4" s="136"/>
      <c r="IR4" s="136"/>
      <c r="IS4" s="136"/>
      <c r="IT4" s="136"/>
      <c r="IU4" s="136"/>
      <c r="IV4" s="136"/>
      <c r="IW4" s="136"/>
      <c r="IX4" s="136"/>
      <c r="IY4" s="136"/>
      <c r="IZ4" s="136"/>
      <c r="JA4" s="136"/>
      <c r="JB4" s="136"/>
      <c r="JC4" s="136"/>
      <c r="JD4" s="136"/>
      <c r="JE4" s="136"/>
      <c r="JF4" s="136"/>
      <c r="JG4" s="136"/>
      <c r="JH4" s="136"/>
      <c r="JI4" s="136"/>
      <c r="JJ4" s="136"/>
      <c r="JK4" s="136"/>
      <c r="JL4" s="136"/>
      <c r="JM4" s="136"/>
      <c r="JN4" s="136"/>
      <c r="JO4" s="136"/>
      <c r="JP4" s="136"/>
      <c r="JQ4" s="136"/>
      <c r="JR4" s="136"/>
      <c r="JS4" s="136"/>
      <c r="JT4" s="136"/>
      <c r="JU4" s="136"/>
      <c r="JV4" s="136"/>
      <c r="JW4" s="136"/>
      <c r="JX4" s="136"/>
      <c r="JY4" s="136"/>
      <c r="JZ4" s="136"/>
      <c r="KA4" s="136"/>
      <c r="KB4" s="136"/>
      <c r="KC4" s="136"/>
      <c r="KD4" s="136"/>
      <c r="KE4" s="136"/>
      <c r="KF4" s="136"/>
      <c r="KG4" s="136"/>
      <c r="KH4" s="136"/>
      <c r="KI4" s="136"/>
      <c r="KJ4" s="136"/>
      <c r="KK4" s="136"/>
      <c r="KL4" s="136"/>
      <c r="KM4" s="136"/>
      <c r="KN4" s="136"/>
      <c r="KO4" s="136"/>
      <c r="KP4" s="136"/>
      <c r="KQ4" s="136"/>
      <c r="KR4" s="136"/>
      <c r="KS4" s="136"/>
      <c r="KT4" s="136"/>
      <c r="KU4" s="136"/>
      <c r="KV4" s="136"/>
      <c r="KW4" s="136"/>
      <c r="KX4" s="136"/>
      <c r="KY4" s="136"/>
      <c r="KZ4" s="136"/>
      <c r="LA4" s="136"/>
      <c r="LB4" s="136"/>
      <c r="LC4" s="136"/>
      <c r="LD4" s="136"/>
      <c r="LE4" s="136"/>
      <c r="LF4" s="136"/>
      <c r="LG4" s="136"/>
      <c r="LH4" s="136"/>
      <c r="LI4" s="136"/>
      <c r="LJ4" s="136"/>
      <c r="LK4" s="136"/>
      <c r="LL4" s="136"/>
      <c r="LM4" s="136"/>
      <c r="LN4" s="136"/>
      <c r="LO4" s="136"/>
      <c r="LP4" s="136"/>
      <c r="LQ4" s="136"/>
      <c r="LR4" s="136"/>
      <c r="LS4" s="136"/>
      <c r="LT4" s="136"/>
      <c r="LU4" s="136"/>
      <c r="LV4" s="136"/>
      <c r="LW4" s="136"/>
      <c r="LX4" s="136"/>
      <c r="LY4" s="136"/>
      <c r="LZ4" s="136"/>
      <c r="MA4" s="136"/>
      <c r="MB4" s="136"/>
      <c r="MC4" s="136"/>
      <c r="MD4" s="136"/>
      <c r="ME4" s="136"/>
      <c r="MF4" s="136"/>
      <c r="MG4" s="136"/>
      <c r="MH4" s="136"/>
      <c r="MI4" s="136"/>
      <c r="MJ4" s="136"/>
      <c r="MK4" s="136"/>
      <c r="ML4" s="136"/>
      <c r="MM4" s="136"/>
      <c r="MN4" s="136"/>
      <c r="MO4" s="136"/>
      <c r="MP4" s="136"/>
      <c r="MQ4" s="136"/>
      <c r="MR4" s="136"/>
      <c r="MS4" s="136"/>
      <c r="MT4" s="136"/>
      <c r="MU4" s="136"/>
      <c r="MV4" s="136"/>
      <c r="MW4" s="136"/>
      <c r="MX4" s="136"/>
      <c r="MY4" s="136"/>
      <c r="MZ4" s="136"/>
      <c r="NA4" s="136"/>
      <c r="NB4" s="136"/>
      <c r="NC4" s="136"/>
      <c r="ND4" s="136"/>
      <c r="NE4" s="136"/>
      <c r="NF4" s="136"/>
      <c r="NG4" s="136"/>
      <c r="NH4" s="136"/>
      <c r="NI4" s="136"/>
      <c r="NJ4" s="136"/>
      <c r="NK4" s="136"/>
      <c r="NL4" s="136"/>
      <c r="NM4" s="136"/>
      <c r="NN4" s="136"/>
      <c r="NO4" s="136"/>
      <c r="NP4" s="136"/>
      <c r="NQ4" s="136"/>
      <c r="NR4" s="136"/>
      <c r="NS4" s="136"/>
      <c r="NT4" s="136"/>
      <c r="NU4" s="136"/>
      <c r="NV4" s="136"/>
      <c r="NW4" s="136"/>
      <c r="NX4" s="136"/>
      <c r="NY4" s="136"/>
      <c r="NZ4" s="136"/>
      <c r="OA4" s="136"/>
      <c r="OB4" s="136"/>
      <c r="OC4" s="136"/>
      <c r="OD4" s="136"/>
      <c r="OE4" s="136"/>
      <c r="OF4" s="136"/>
      <c r="OG4" s="136"/>
      <c r="OH4" s="136"/>
      <c r="OI4" s="136"/>
      <c r="OJ4" s="136"/>
      <c r="OK4" s="136"/>
      <c r="OL4" s="136"/>
      <c r="OM4" s="136"/>
      <c r="ON4" s="136"/>
      <c r="OO4" s="136"/>
      <c r="OP4" s="136"/>
      <c r="OQ4" s="136"/>
      <c r="OR4" s="136"/>
      <c r="OS4" s="136"/>
      <c r="OT4" s="136"/>
      <c r="OU4" s="136"/>
      <c r="OV4" s="136"/>
      <c r="OW4" s="136"/>
      <c r="OX4" s="136"/>
      <c r="OY4" s="136"/>
      <c r="OZ4" s="136"/>
      <c r="PA4" s="136"/>
      <c r="PB4" s="136"/>
      <c r="PC4" s="136"/>
      <c r="PD4" s="136"/>
      <c r="PE4" s="136"/>
      <c r="PF4" s="136"/>
      <c r="PG4" s="136"/>
      <c r="PH4" s="136"/>
      <c r="PI4" s="136"/>
      <c r="PJ4" s="136"/>
      <c r="PK4" s="136"/>
      <c r="PL4" s="136"/>
      <c r="PM4" s="136"/>
      <c r="PN4" s="136"/>
      <c r="PO4" s="136"/>
      <c r="PP4" s="136"/>
      <c r="PQ4" s="136"/>
      <c r="PR4" s="136"/>
      <c r="PS4" s="136"/>
      <c r="PT4" s="136"/>
      <c r="PU4" s="136"/>
      <c r="PV4" s="136"/>
      <c r="PW4" s="136"/>
      <c r="PX4" s="136"/>
      <c r="PY4" s="136"/>
      <c r="PZ4" s="136"/>
      <c r="QA4" s="136"/>
      <c r="QB4" s="136"/>
      <c r="QC4" s="136"/>
      <c r="QD4" s="136"/>
      <c r="QE4" s="136"/>
      <c r="QF4" s="136"/>
      <c r="QG4" s="136"/>
      <c r="QH4" s="136"/>
      <c r="QI4" s="136"/>
      <c r="QJ4" s="136"/>
      <c r="QK4" s="136"/>
      <c r="QL4" s="136"/>
      <c r="QM4" s="136"/>
      <c r="QN4" s="136"/>
      <c r="QO4" s="136"/>
      <c r="QP4" s="136"/>
      <c r="QQ4" s="136"/>
      <c r="QR4" s="136"/>
      <c r="QS4" s="136"/>
      <c r="QT4" s="136"/>
      <c r="QU4" s="136"/>
      <c r="QV4" s="136"/>
      <c r="QW4" s="136"/>
      <c r="QX4" s="136"/>
      <c r="QY4" s="136"/>
      <c r="QZ4" s="136"/>
      <c r="RA4" s="136"/>
      <c r="RB4" s="136"/>
      <c r="RC4" s="136"/>
      <c r="RD4" s="136"/>
      <c r="RE4" s="136"/>
      <c r="RF4" s="136"/>
      <c r="RG4" s="136"/>
      <c r="RH4" s="136"/>
      <c r="RI4" s="136"/>
      <c r="RJ4" s="136"/>
      <c r="RK4" s="136"/>
      <c r="RL4" s="136"/>
      <c r="RM4" s="136"/>
      <c r="RN4" s="136"/>
      <c r="RO4" s="136"/>
      <c r="RP4" s="136"/>
      <c r="RQ4" s="136"/>
      <c r="RR4" s="136"/>
      <c r="RS4" s="136"/>
      <c r="RT4" s="136"/>
      <c r="RU4" s="136"/>
      <c r="RV4" s="136"/>
      <c r="RW4" s="136"/>
      <c r="RX4" s="136"/>
      <c r="RY4" s="136"/>
      <c r="RZ4" s="136"/>
      <c r="SA4" s="136"/>
      <c r="SB4" s="136"/>
      <c r="SC4" s="136"/>
      <c r="SD4" s="136"/>
      <c r="SE4" s="136"/>
      <c r="SF4" s="136"/>
      <c r="SG4" s="136"/>
      <c r="SH4" s="136"/>
      <c r="SI4" s="136"/>
      <c r="SJ4" s="136"/>
      <c r="SK4" s="136"/>
      <c r="SL4" s="136"/>
      <c r="SM4" s="136"/>
      <c r="SN4" s="136"/>
      <c r="SO4" s="136"/>
      <c r="SP4" s="136"/>
      <c r="SQ4" s="136"/>
      <c r="SR4" s="136"/>
      <c r="SS4" s="136"/>
      <c r="ST4" s="136"/>
      <c r="SU4" s="136"/>
      <c r="SV4" s="136"/>
      <c r="SW4" s="136"/>
      <c r="SX4" s="136"/>
      <c r="SY4" s="136"/>
      <c r="SZ4" s="136"/>
      <c r="TA4" s="136"/>
      <c r="TB4" s="136"/>
      <c r="TC4" s="136"/>
      <c r="TD4" s="136"/>
      <c r="TE4" s="136"/>
      <c r="TF4" s="136"/>
      <c r="TG4" s="136"/>
      <c r="TH4" s="136"/>
      <c r="TI4" s="136"/>
      <c r="TJ4" s="136"/>
      <c r="TK4" s="136"/>
      <c r="TL4" s="136"/>
      <c r="TM4" s="136"/>
      <c r="TN4" s="136"/>
      <c r="TO4" s="136"/>
      <c r="TP4" s="136"/>
      <c r="TQ4" s="136"/>
      <c r="TR4" s="136"/>
      <c r="TS4" s="136"/>
      <c r="TT4" s="136"/>
      <c r="TU4" s="136"/>
      <c r="TV4" s="136"/>
      <c r="TW4" s="136"/>
      <c r="TX4" s="136"/>
      <c r="TY4" s="136"/>
      <c r="TZ4" s="136"/>
      <c r="UA4" s="136"/>
      <c r="UB4" s="136"/>
      <c r="UC4" s="136"/>
      <c r="UD4" s="136"/>
      <c r="UE4" s="136"/>
      <c r="UF4" s="136"/>
      <c r="UG4" s="136"/>
      <c r="UH4" s="136"/>
      <c r="UI4" s="136"/>
      <c r="UJ4" s="136"/>
      <c r="UK4" s="136"/>
      <c r="UL4" s="136"/>
      <c r="UM4" s="136"/>
      <c r="UN4" s="136"/>
      <c r="UO4" s="136"/>
      <c r="UP4" s="136"/>
      <c r="UQ4" s="136"/>
      <c r="UR4" s="136"/>
      <c r="US4" s="136"/>
      <c r="UT4" s="136"/>
      <c r="UU4" s="136"/>
      <c r="UV4" s="136"/>
      <c r="UW4" s="136"/>
      <c r="UX4" s="136"/>
      <c r="UY4" s="136"/>
      <c r="UZ4" s="136"/>
      <c r="VA4" s="136"/>
      <c r="VB4" s="136"/>
      <c r="VC4" s="136"/>
      <c r="VD4" s="136"/>
      <c r="VE4" s="136"/>
      <c r="VF4" s="136"/>
      <c r="VG4" s="136"/>
      <c r="VH4" s="136"/>
      <c r="VI4" s="136"/>
      <c r="VJ4" s="136"/>
      <c r="VK4" s="136"/>
      <c r="VL4" s="136"/>
      <c r="VM4" s="136"/>
      <c r="VN4" s="136"/>
      <c r="VO4" s="136"/>
      <c r="VP4" s="136"/>
      <c r="VQ4" s="136"/>
      <c r="VR4" s="136"/>
      <c r="VS4" s="136"/>
      <c r="VT4" s="136"/>
      <c r="VU4" s="136"/>
      <c r="VV4" s="136"/>
      <c r="VW4" s="136"/>
      <c r="VX4" s="136"/>
      <c r="VY4" s="136"/>
      <c r="VZ4" s="136"/>
      <c r="WA4" s="136"/>
      <c r="WB4" s="136"/>
      <c r="WC4" s="136"/>
      <c r="WD4" s="136"/>
      <c r="WE4" s="136"/>
      <c r="WF4" s="136"/>
      <c r="WG4" s="136"/>
      <c r="WH4" s="136"/>
      <c r="WI4" s="136"/>
      <c r="WJ4" s="136"/>
      <c r="WK4" s="136"/>
      <c r="WL4" s="136"/>
      <c r="WM4" s="136"/>
      <c r="WN4" s="136"/>
      <c r="WO4" s="136"/>
      <c r="WP4" s="136"/>
      <c r="WQ4" s="136"/>
      <c r="WR4" s="136"/>
      <c r="WS4" s="136"/>
      <c r="WT4" s="136"/>
      <c r="WU4" s="136"/>
      <c r="WV4" s="136"/>
      <c r="WW4" s="136"/>
      <c r="WX4" s="136"/>
      <c r="WY4" s="136"/>
      <c r="WZ4" s="136"/>
      <c r="XA4" s="136"/>
      <c r="XB4" s="136"/>
      <c r="XC4" s="136"/>
      <c r="XD4" s="136"/>
      <c r="XE4" s="136"/>
      <c r="XF4" s="136"/>
      <c r="XG4" s="136"/>
      <c r="XH4" s="136"/>
      <c r="XI4" s="136"/>
      <c r="XJ4" s="136"/>
      <c r="XK4" s="136"/>
      <c r="XL4" s="136"/>
      <c r="XM4" s="136"/>
      <c r="XN4" s="136"/>
      <c r="XO4" s="136"/>
      <c r="XP4" s="136"/>
      <c r="XQ4" s="136"/>
      <c r="XR4" s="136"/>
      <c r="XS4" s="136"/>
      <c r="XT4" s="136"/>
      <c r="XU4" s="136"/>
      <c r="XV4" s="136"/>
      <c r="XW4" s="136"/>
      <c r="XX4" s="136"/>
      <c r="XY4" s="136"/>
      <c r="XZ4" s="136"/>
      <c r="YA4" s="136"/>
      <c r="YB4" s="136"/>
      <c r="YC4" s="136"/>
      <c r="YD4" s="136"/>
      <c r="YE4" s="136"/>
      <c r="YF4" s="136"/>
      <c r="YG4" s="136"/>
      <c r="YH4" s="136"/>
      <c r="YI4" s="136"/>
      <c r="YJ4" s="136"/>
      <c r="YK4" s="136"/>
      <c r="YL4" s="136"/>
      <c r="YM4" s="136"/>
      <c r="YN4" s="136"/>
      <c r="YO4" s="136"/>
      <c r="YP4" s="136"/>
      <c r="YQ4" s="136"/>
      <c r="YR4" s="136"/>
      <c r="YS4" s="136"/>
      <c r="YT4" s="136"/>
      <c r="YU4" s="136"/>
      <c r="YV4" s="136"/>
      <c r="YW4" s="136"/>
      <c r="YX4" s="136"/>
      <c r="YY4" s="136"/>
      <c r="YZ4" s="136"/>
      <c r="ZA4" s="136"/>
      <c r="ZB4" s="136"/>
      <c r="ZC4" s="136"/>
      <c r="ZD4" s="136"/>
      <c r="ZE4" s="136"/>
      <c r="ZF4" s="136"/>
      <c r="ZG4" s="136"/>
      <c r="ZH4" s="136"/>
      <c r="ZI4" s="136"/>
      <c r="ZJ4" s="136"/>
      <c r="ZK4" s="136"/>
      <c r="ZL4" s="136"/>
      <c r="ZM4" s="136"/>
      <c r="ZN4" s="136"/>
      <c r="ZO4" s="136"/>
      <c r="ZP4" s="136"/>
      <c r="ZQ4" s="136"/>
      <c r="ZR4" s="136"/>
      <c r="ZS4" s="136"/>
      <c r="ZT4" s="136"/>
      <c r="ZU4" s="136"/>
      <c r="ZV4" s="136"/>
      <c r="ZW4" s="136"/>
      <c r="ZX4" s="136"/>
      <c r="ZY4" s="136"/>
      <c r="ZZ4" s="136"/>
      <c r="AAA4" s="136"/>
      <c r="AAB4" s="136"/>
      <c r="AAC4" s="136"/>
      <c r="AAD4" s="136"/>
      <c r="AAE4" s="136"/>
      <c r="AAF4" s="136"/>
      <c r="AAG4" s="136"/>
      <c r="AAH4" s="136"/>
      <c r="AAI4" s="136"/>
      <c r="AAJ4" s="136"/>
      <c r="AAK4" s="136"/>
      <c r="AAL4" s="136"/>
      <c r="AAM4" s="136"/>
      <c r="AAN4" s="136"/>
      <c r="AAO4" s="136"/>
      <c r="AAP4" s="136"/>
      <c r="AAQ4" s="136"/>
      <c r="AAR4" s="136"/>
      <c r="AAS4" s="136"/>
      <c r="AAT4" s="136"/>
      <c r="AAU4" s="136"/>
      <c r="AAV4" s="136"/>
      <c r="AAW4" s="136"/>
      <c r="AAX4" s="136"/>
      <c r="AAY4" s="136"/>
      <c r="AAZ4" s="136"/>
      <c r="ABA4" s="136"/>
      <c r="ABB4" s="136"/>
      <c r="ABC4" s="136"/>
      <c r="ABD4" s="136"/>
      <c r="ABE4" s="136"/>
      <c r="ABF4" s="136"/>
      <c r="ABG4" s="136"/>
      <c r="ABH4" s="136"/>
      <c r="ABI4" s="136"/>
      <c r="ABJ4" s="136"/>
      <c r="ABK4" s="136"/>
      <c r="ABL4" s="136"/>
      <c r="ABM4" s="136"/>
      <c r="ABN4" s="136"/>
      <c r="ABO4" s="136"/>
      <c r="ABP4" s="136"/>
      <c r="ABQ4" s="136"/>
      <c r="ABR4" s="136"/>
      <c r="ABS4" s="136"/>
      <c r="ABT4" s="136"/>
      <c r="ABU4" s="136"/>
      <c r="ABV4" s="136"/>
      <c r="ABW4" s="136"/>
      <c r="ABX4" s="136"/>
      <c r="ABY4" s="136"/>
      <c r="ABZ4" s="136"/>
      <c r="ACA4" s="136"/>
      <c r="ACB4" s="136"/>
      <c r="ACC4" s="136"/>
      <c r="ACD4" s="136"/>
      <c r="ACE4" s="136"/>
      <c r="ACF4" s="136"/>
      <c r="ACG4" s="136"/>
      <c r="ACH4" s="136"/>
      <c r="ACI4" s="136"/>
      <c r="ACJ4" s="136"/>
      <c r="ACK4" s="136"/>
      <c r="ACL4" s="136"/>
      <c r="ACM4" s="136"/>
      <c r="ACN4" s="136"/>
      <c r="ACO4" s="136"/>
      <c r="ACP4" s="136"/>
      <c r="ACQ4" s="136"/>
      <c r="ACR4" s="136"/>
      <c r="ACS4" s="136"/>
      <c r="ACT4" s="136"/>
      <c r="ACU4" s="136"/>
      <c r="ACV4" s="136"/>
      <c r="ACW4" s="136"/>
      <c r="ACX4" s="136"/>
      <c r="ACY4" s="136"/>
      <c r="ACZ4" s="136"/>
      <c r="ADA4" s="136"/>
      <c r="ADB4" s="136"/>
      <c r="ADC4" s="136"/>
      <c r="ADD4" s="136"/>
      <c r="ADE4" s="136"/>
      <c r="ADF4" s="136"/>
      <c r="ADG4" s="136"/>
      <c r="ADH4" s="136"/>
      <c r="ADI4" s="136"/>
      <c r="ADJ4" s="136"/>
      <c r="ADK4" s="136"/>
      <c r="ADL4" s="136"/>
      <c r="ADM4" s="136"/>
      <c r="ADN4" s="136"/>
      <c r="ADO4" s="136"/>
      <c r="ADP4" s="136"/>
      <c r="ADQ4" s="136"/>
      <c r="ADR4" s="136"/>
      <c r="ADS4" s="136"/>
      <c r="ADT4" s="136"/>
      <c r="ADU4" s="136"/>
      <c r="ADV4" s="136"/>
      <c r="ADW4" s="136"/>
      <c r="ADX4" s="136"/>
      <c r="ADY4" s="136"/>
      <c r="ADZ4" s="136"/>
      <c r="AEA4" s="136"/>
      <c r="AEB4" s="136"/>
      <c r="AEC4" s="136"/>
      <c r="AED4" s="136"/>
      <c r="AEE4" s="136"/>
      <c r="AEF4" s="136"/>
      <c r="AEG4" s="136"/>
      <c r="AEH4" s="136"/>
      <c r="AEI4" s="136"/>
      <c r="AEJ4" s="136"/>
      <c r="AEK4" s="136"/>
      <c r="AEL4" s="136"/>
      <c r="AEM4" s="136"/>
      <c r="AEN4" s="136"/>
      <c r="AEO4" s="136"/>
      <c r="AEP4" s="136"/>
      <c r="AEQ4" s="136"/>
      <c r="AER4" s="136"/>
      <c r="AES4" s="136"/>
      <c r="AET4" s="136"/>
      <c r="AEU4" s="136"/>
      <c r="AEV4" s="136"/>
      <c r="AEW4" s="136"/>
      <c r="AEX4" s="136"/>
      <c r="AEY4" s="136"/>
      <c r="AEZ4" s="136"/>
      <c r="AFA4" s="136"/>
      <c r="AFB4" s="136"/>
      <c r="AFC4" s="136"/>
      <c r="AFD4" s="136"/>
      <c r="AFE4" s="136"/>
      <c r="AFF4" s="136"/>
      <c r="AFG4" s="136"/>
      <c r="AFH4" s="136"/>
      <c r="AFI4" s="136"/>
      <c r="AFJ4" s="136"/>
      <c r="AFK4" s="136"/>
      <c r="AFL4" s="136"/>
      <c r="AFM4" s="136"/>
      <c r="AFN4" s="136"/>
      <c r="AFO4" s="136"/>
      <c r="AFP4" s="136"/>
      <c r="AFQ4" s="136"/>
      <c r="AFR4" s="136"/>
      <c r="AFS4" s="136"/>
      <c r="AFT4" s="136"/>
      <c r="AFU4" s="136"/>
      <c r="AFV4" s="136"/>
      <c r="AFW4" s="136"/>
      <c r="AFX4" s="136"/>
      <c r="AFY4" s="136"/>
      <c r="AFZ4" s="136"/>
      <c r="AGA4" s="136"/>
      <c r="AGB4" s="136"/>
      <c r="AGC4" s="136"/>
      <c r="AGD4" s="136"/>
      <c r="AGE4" s="136"/>
      <c r="AGF4" s="136"/>
      <c r="AGG4" s="136"/>
      <c r="AGH4" s="136"/>
      <c r="AGI4" s="136"/>
      <c r="AGJ4" s="136"/>
      <c r="AGK4" s="136"/>
      <c r="AGL4" s="136"/>
      <c r="AGM4" s="136"/>
      <c r="AGN4" s="136"/>
      <c r="AGO4" s="136"/>
      <c r="AGP4" s="136"/>
      <c r="AGQ4" s="136"/>
      <c r="AGR4" s="136"/>
      <c r="AGS4" s="136"/>
      <c r="AGT4" s="136"/>
      <c r="AGU4" s="136"/>
      <c r="AGV4" s="136"/>
      <c r="AGW4" s="136"/>
      <c r="AGX4" s="136"/>
      <c r="AGY4" s="136"/>
      <c r="AGZ4" s="136"/>
      <c r="AHA4" s="136"/>
      <c r="AHB4" s="136"/>
      <c r="AHC4" s="136"/>
      <c r="AHD4" s="136"/>
      <c r="AHE4" s="136"/>
      <c r="AHF4" s="136"/>
      <c r="AHG4" s="136"/>
      <c r="AHH4" s="136"/>
      <c r="AHI4" s="136"/>
      <c r="AHJ4" s="136"/>
      <c r="AHK4" s="136"/>
      <c r="AHL4" s="136"/>
      <c r="AHM4" s="136"/>
      <c r="AHN4" s="136"/>
      <c r="AHO4" s="136"/>
      <c r="AHP4" s="136"/>
      <c r="AHQ4" s="136"/>
      <c r="AHR4" s="136"/>
      <c r="AHS4" s="136"/>
      <c r="AHT4" s="136"/>
      <c r="AHU4" s="136"/>
      <c r="AHV4" s="136"/>
      <c r="AHW4" s="136"/>
      <c r="AHX4" s="136"/>
      <c r="AHY4" s="136"/>
      <c r="AHZ4" s="136"/>
      <c r="AIA4" s="136"/>
      <c r="AIB4" s="136"/>
      <c r="AIC4" s="136"/>
      <c r="AID4" s="136"/>
      <c r="AIE4" s="136"/>
      <c r="AIF4" s="136"/>
      <c r="AIG4" s="136"/>
      <c r="AIH4" s="136"/>
      <c r="AII4" s="136"/>
      <c r="AIJ4" s="136"/>
      <c r="AIK4" s="136"/>
      <c r="AIL4" s="136"/>
      <c r="AIM4" s="136"/>
      <c r="AIN4" s="136"/>
      <c r="AIO4" s="136"/>
      <c r="AIP4" s="136"/>
      <c r="AIQ4" s="136"/>
      <c r="AIR4" s="136"/>
      <c r="AIS4" s="136"/>
      <c r="AIT4" s="136"/>
      <c r="AIU4" s="136"/>
      <c r="AIV4" s="136"/>
      <c r="AIW4" s="136"/>
      <c r="AIX4" s="136"/>
      <c r="AIY4" s="136"/>
      <c r="AIZ4" s="136"/>
      <c r="AJA4" s="136"/>
      <c r="AJB4" s="136"/>
      <c r="AJC4" s="136"/>
      <c r="AJD4" s="136"/>
      <c r="AJE4" s="136"/>
      <c r="AJF4" s="136"/>
      <c r="AJG4" s="136"/>
      <c r="AJH4" s="136"/>
      <c r="AJI4" s="136"/>
      <c r="AJJ4" s="136"/>
      <c r="AJK4" s="136"/>
      <c r="AJL4" s="136"/>
      <c r="AJM4" s="136"/>
      <c r="AJN4" s="136"/>
      <c r="AJO4" s="136"/>
      <c r="AJP4" s="136"/>
      <c r="AJQ4" s="136"/>
      <c r="AJR4" s="136"/>
      <c r="AJS4" s="136"/>
      <c r="AJT4" s="136"/>
      <c r="AJU4" s="136"/>
      <c r="AJV4" s="136"/>
      <c r="AJW4" s="136"/>
      <c r="AJX4" s="136"/>
      <c r="AJY4" s="136"/>
      <c r="AJZ4" s="136"/>
      <c r="AKA4" s="136"/>
      <c r="AKB4" s="136"/>
      <c r="AKC4" s="136"/>
      <c r="AKD4" s="136"/>
      <c r="AKE4" s="136"/>
      <c r="AKF4" s="136"/>
      <c r="AKG4" s="136"/>
      <c r="AKH4" s="136"/>
      <c r="AKI4" s="136"/>
      <c r="AKJ4" s="136"/>
      <c r="AKK4" s="136"/>
      <c r="AKL4" s="136"/>
      <c r="AKM4" s="136"/>
      <c r="AKN4" s="136"/>
      <c r="AKO4" s="136"/>
      <c r="AKP4" s="136"/>
      <c r="AKQ4" s="136"/>
      <c r="AKR4" s="136"/>
      <c r="AKS4" s="136"/>
      <c r="AKT4" s="136"/>
      <c r="AKU4" s="136"/>
      <c r="AKV4" s="136"/>
      <c r="AKW4" s="136"/>
      <c r="AKX4" s="136"/>
      <c r="AKY4" s="136"/>
      <c r="AKZ4" s="136"/>
      <c r="ALA4" s="136"/>
      <c r="ALB4" s="136"/>
      <c r="ALC4" s="136"/>
      <c r="ALD4" s="136"/>
      <c r="ALE4" s="136"/>
      <c r="ALF4" s="136"/>
      <c r="ALG4" s="136"/>
      <c r="ALH4" s="136"/>
      <c r="ALI4" s="136"/>
      <c r="ALJ4" s="136"/>
      <c r="ALK4" s="136"/>
      <c r="ALL4" s="136"/>
      <c r="ALM4" s="136"/>
      <c r="ALN4" s="136"/>
      <c r="ALO4" s="136"/>
      <c r="ALP4" s="136"/>
      <c r="ALQ4" s="136"/>
      <c r="ALR4" s="136"/>
      <c r="ALS4" s="136"/>
      <c r="ALT4" s="136"/>
      <c r="ALU4" s="136"/>
      <c r="ALV4" s="136"/>
      <c r="ALW4" s="136"/>
      <c r="ALX4" s="136"/>
      <c r="ALY4" s="136"/>
      <c r="ALZ4" s="136"/>
      <c r="AMA4" s="136"/>
      <c r="AMB4" s="136"/>
      <c r="AMC4" s="136"/>
      <c r="AMD4" s="136"/>
      <c r="AME4" s="136"/>
      <c r="AMF4" s="136"/>
    </row>
    <row r="5" spans="1:1020" s="135" customFormat="1" ht="11.25">
      <c r="B5" s="143"/>
      <c r="C5" s="139"/>
      <c r="D5" s="209"/>
      <c r="E5" s="141"/>
      <c r="F5" s="110"/>
    </row>
    <row r="6" spans="1:1020" s="135" customFormat="1" ht="11.25">
      <c r="A6" s="144" t="s">
        <v>170</v>
      </c>
      <c r="B6" s="143" t="s">
        <v>12</v>
      </c>
      <c r="C6" s="139"/>
      <c r="D6" s="210"/>
      <c r="E6" s="145"/>
      <c r="F6" s="126"/>
    </row>
    <row r="7" spans="1:1020" s="135" customFormat="1" ht="11.25">
      <c r="A7" s="144"/>
      <c r="B7" s="140" t="s">
        <v>18</v>
      </c>
      <c r="C7" s="139"/>
      <c r="D7" s="209"/>
      <c r="E7" s="141"/>
      <c r="F7" s="110"/>
    </row>
    <row r="8" spans="1:1020" s="135" customFormat="1" ht="11.25">
      <c r="A8" s="144"/>
      <c r="B8" s="140"/>
      <c r="C8" s="139"/>
      <c r="D8" s="209"/>
      <c r="E8" s="141"/>
      <c r="F8" s="110"/>
    </row>
    <row r="9" spans="1:1020" s="135" customFormat="1" ht="137.25" customHeight="1">
      <c r="A9" s="146" t="s">
        <v>131</v>
      </c>
      <c r="B9" s="158" t="s">
        <v>392</v>
      </c>
      <c r="C9" s="147" t="s">
        <v>29</v>
      </c>
      <c r="D9" s="211">
        <v>0</v>
      </c>
      <c r="E9" s="280">
        <v>1</v>
      </c>
      <c r="F9" s="257">
        <f t="shared" ref="F9:F19" si="0">PRODUCT(E9,D9)</f>
        <v>0</v>
      </c>
    </row>
    <row r="10" spans="1:1020" s="135" customFormat="1" ht="33.75">
      <c r="A10" s="146" t="s">
        <v>132</v>
      </c>
      <c r="B10" s="158" t="s">
        <v>393</v>
      </c>
      <c r="C10" s="147" t="s">
        <v>29</v>
      </c>
      <c r="D10" s="211">
        <v>0</v>
      </c>
      <c r="E10" s="280">
        <v>1</v>
      </c>
      <c r="F10" s="257">
        <f t="shared" si="0"/>
        <v>0</v>
      </c>
    </row>
    <row r="11" spans="1:1020" s="135" customFormat="1" ht="22.5">
      <c r="A11" s="146" t="s">
        <v>133</v>
      </c>
      <c r="B11" s="158" t="s">
        <v>141</v>
      </c>
      <c r="C11" s="147" t="s">
        <v>33</v>
      </c>
      <c r="D11" s="211">
        <v>0</v>
      </c>
      <c r="E11" s="280">
        <v>8270</v>
      </c>
      <c r="F11" s="257">
        <f t="shared" si="0"/>
        <v>0</v>
      </c>
    </row>
    <row r="12" spans="1:1020" s="135" customFormat="1" ht="12" customHeight="1">
      <c r="A12" s="146" t="s">
        <v>134</v>
      </c>
      <c r="B12" s="158" t="s">
        <v>394</v>
      </c>
      <c r="C12" s="147" t="s">
        <v>33</v>
      </c>
      <c r="D12" s="211">
        <v>0</v>
      </c>
      <c r="E12" s="280">
        <v>70</v>
      </c>
      <c r="F12" s="257">
        <f t="shared" si="0"/>
        <v>0</v>
      </c>
    </row>
    <row r="13" spans="1:1020" s="135" customFormat="1" ht="11.25">
      <c r="A13" s="146" t="s">
        <v>135</v>
      </c>
      <c r="B13" s="158" t="s">
        <v>142</v>
      </c>
      <c r="C13" s="147" t="s">
        <v>29</v>
      </c>
      <c r="D13" s="211">
        <v>0</v>
      </c>
      <c r="E13" s="280">
        <v>1</v>
      </c>
      <c r="F13" s="257">
        <f t="shared" si="0"/>
        <v>0</v>
      </c>
    </row>
    <row r="14" spans="1:1020" ht="22.5">
      <c r="A14" s="146" t="s">
        <v>136</v>
      </c>
      <c r="B14" s="159" t="s">
        <v>177</v>
      </c>
      <c r="C14" s="148" t="s">
        <v>29</v>
      </c>
      <c r="D14" s="211">
        <v>0</v>
      </c>
      <c r="E14" s="281">
        <v>31</v>
      </c>
      <c r="F14" s="257">
        <f t="shared" si="0"/>
        <v>0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36"/>
      <c r="DY14" s="136"/>
      <c r="DZ14" s="136"/>
      <c r="EA14" s="136"/>
      <c r="EB14" s="136"/>
      <c r="EC14" s="136"/>
      <c r="ED14" s="136"/>
      <c r="EE14" s="136"/>
      <c r="EF14" s="136"/>
      <c r="EG14" s="136"/>
      <c r="EH14" s="136"/>
      <c r="EI14" s="136"/>
      <c r="EJ14" s="136"/>
      <c r="EK14" s="136"/>
      <c r="EL14" s="136"/>
      <c r="EM14" s="136"/>
      <c r="EN14" s="136"/>
      <c r="EO14" s="136"/>
      <c r="EP14" s="136"/>
      <c r="EQ14" s="136"/>
      <c r="ER14" s="136"/>
      <c r="ES14" s="136"/>
      <c r="ET14" s="136"/>
      <c r="EU14" s="136"/>
      <c r="EV14" s="136"/>
      <c r="EW14" s="136"/>
      <c r="EX14" s="136"/>
      <c r="EY14" s="136"/>
      <c r="EZ14" s="136"/>
      <c r="FA14" s="136"/>
      <c r="FB14" s="136"/>
      <c r="FC14" s="136"/>
      <c r="FD14" s="136"/>
      <c r="FE14" s="136"/>
      <c r="FF14" s="136"/>
      <c r="FG14" s="136"/>
      <c r="FH14" s="136"/>
      <c r="FI14" s="136"/>
      <c r="FJ14" s="136"/>
      <c r="FK14" s="136"/>
      <c r="FL14" s="136"/>
      <c r="FM14" s="136"/>
      <c r="FN14" s="136"/>
      <c r="FO14" s="136"/>
      <c r="FP14" s="136"/>
      <c r="FQ14" s="136"/>
      <c r="FR14" s="136"/>
      <c r="FS14" s="136"/>
      <c r="FT14" s="136"/>
      <c r="FU14" s="136"/>
      <c r="FV14" s="136"/>
      <c r="FW14" s="136"/>
      <c r="FX14" s="136"/>
      <c r="FY14" s="136"/>
      <c r="FZ14" s="136"/>
      <c r="GA14" s="136"/>
      <c r="GB14" s="136"/>
      <c r="GC14" s="136"/>
      <c r="GD14" s="136"/>
      <c r="GE14" s="136"/>
      <c r="GF14" s="136"/>
      <c r="GG14" s="136"/>
      <c r="GH14" s="136"/>
      <c r="GI14" s="136"/>
      <c r="GJ14" s="136"/>
      <c r="GK14" s="136"/>
      <c r="GL14" s="136"/>
      <c r="GM14" s="136"/>
      <c r="GN14" s="136"/>
      <c r="GO14" s="136"/>
      <c r="GP14" s="136"/>
      <c r="GQ14" s="136"/>
      <c r="GR14" s="136"/>
      <c r="GS14" s="136"/>
      <c r="GT14" s="136"/>
      <c r="GU14" s="136"/>
      <c r="GV14" s="136"/>
      <c r="GW14" s="136"/>
      <c r="GX14" s="136"/>
      <c r="GY14" s="136"/>
      <c r="GZ14" s="136"/>
      <c r="HA14" s="136"/>
      <c r="HB14" s="136"/>
      <c r="HC14" s="136"/>
      <c r="HD14" s="136"/>
      <c r="HE14" s="136"/>
      <c r="HF14" s="136"/>
      <c r="HG14" s="136"/>
      <c r="HH14" s="136"/>
      <c r="HI14" s="136"/>
      <c r="HJ14" s="136"/>
      <c r="HK14" s="136"/>
      <c r="HL14" s="136"/>
      <c r="HM14" s="136"/>
      <c r="HN14" s="136"/>
      <c r="HO14" s="136"/>
      <c r="HP14" s="136"/>
      <c r="HQ14" s="136"/>
      <c r="HR14" s="136"/>
      <c r="HS14" s="136"/>
      <c r="HT14" s="136"/>
      <c r="HU14" s="136"/>
      <c r="HV14" s="136"/>
      <c r="HW14" s="136"/>
      <c r="HX14" s="136"/>
      <c r="HY14" s="136"/>
      <c r="HZ14" s="136"/>
      <c r="IA14" s="136"/>
      <c r="IB14" s="136"/>
      <c r="IC14" s="136"/>
      <c r="ID14" s="136"/>
      <c r="IE14" s="136"/>
      <c r="IF14" s="136"/>
      <c r="IG14" s="136"/>
      <c r="IH14" s="136"/>
      <c r="II14" s="136"/>
      <c r="IJ14" s="136"/>
      <c r="IK14" s="136"/>
      <c r="IL14" s="136"/>
      <c r="IM14" s="136"/>
      <c r="IN14" s="136"/>
      <c r="IO14" s="136"/>
      <c r="IP14" s="136"/>
      <c r="IQ14" s="136"/>
      <c r="IR14" s="136"/>
      <c r="IS14" s="136"/>
      <c r="IT14" s="136"/>
      <c r="IU14" s="136"/>
      <c r="IV14" s="136"/>
      <c r="IW14" s="136"/>
      <c r="IX14" s="136"/>
      <c r="IY14" s="136"/>
      <c r="IZ14" s="136"/>
      <c r="JA14" s="136"/>
      <c r="JB14" s="136"/>
      <c r="JC14" s="136"/>
      <c r="JD14" s="136"/>
      <c r="JE14" s="136"/>
      <c r="JF14" s="136"/>
      <c r="JG14" s="136"/>
      <c r="JH14" s="136"/>
      <c r="JI14" s="136"/>
      <c r="JJ14" s="136"/>
      <c r="JK14" s="136"/>
      <c r="JL14" s="136"/>
      <c r="JM14" s="136"/>
      <c r="JN14" s="136"/>
      <c r="JO14" s="136"/>
      <c r="JP14" s="136"/>
      <c r="JQ14" s="136"/>
      <c r="JR14" s="136"/>
      <c r="JS14" s="136"/>
      <c r="JT14" s="136"/>
      <c r="JU14" s="136"/>
      <c r="JV14" s="136"/>
      <c r="JW14" s="136"/>
      <c r="JX14" s="136"/>
      <c r="JY14" s="136"/>
      <c r="JZ14" s="136"/>
      <c r="KA14" s="136"/>
      <c r="KB14" s="136"/>
      <c r="KC14" s="136"/>
      <c r="KD14" s="136"/>
      <c r="KE14" s="136"/>
      <c r="KF14" s="136"/>
      <c r="KG14" s="136"/>
      <c r="KH14" s="136"/>
      <c r="KI14" s="136"/>
      <c r="KJ14" s="136"/>
      <c r="KK14" s="136"/>
      <c r="KL14" s="136"/>
      <c r="KM14" s="136"/>
      <c r="KN14" s="136"/>
      <c r="KO14" s="136"/>
      <c r="KP14" s="136"/>
      <c r="KQ14" s="136"/>
      <c r="KR14" s="136"/>
      <c r="KS14" s="136"/>
      <c r="KT14" s="136"/>
      <c r="KU14" s="136"/>
      <c r="KV14" s="136"/>
      <c r="KW14" s="136"/>
      <c r="KX14" s="136"/>
      <c r="KY14" s="136"/>
      <c r="KZ14" s="136"/>
      <c r="LA14" s="136"/>
      <c r="LB14" s="136"/>
      <c r="LC14" s="136"/>
      <c r="LD14" s="136"/>
      <c r="LE14" s="136"/>
      <c r="LF14" s="136"/>
      <c r="LG14" s="136"/>
      <c r="LH14" s="136"/>
      <c r="LI14" s="136"/>
      <c r="LJ14" s="136"/>
      <c r="LK14" s="136"/>
      <c r="LL14" s="136"/>
      <c r="LM14" s="136"/>
      <c r="LN14" s="136"/>
      <c r="LO14" s="136"/>
      <c r="LP14" s="136"/>
      <c r="LQ14" s="136"/>
      <c r="LR14" s="136"/>
      <c r="LS14" s="136"/>
      <c r="LT14" s="136"/>
      <c r="LU14" s="136"/>
      <c r="LV14" s="136"/>
      <c r="LW14" s="136"/>
      <c r="LX14" s="136"/>
      <c r="LY14" s="136"/>
      <c r="LZ14" s="136"/>
      <c r="MA14" s="136"/>
      <c r="MB14" s="136"/>
      <c r="MC14" s="136"/>
      <c r="MD14" s="136"/>
      <c r="ME14" s="136"/>
      <c r="MF14" s="136"/>
      <c r="MG14" s="136"/>
      <c r="MH14" s="136"/>
      <c r="MI14" s="136"/>
      <c r="MJ14" s="136"/>
      <c r="MK14" s="136"/>
      <c r="ML14" s="136"/>
      <c r="MM14" s="136"/>
      <c r="MN14" s="136"/>
      <c r="MO14" s="136"/>
      <c r="MP14" s="136"/>
      <c r="MQ14" s="136"/>
      <c r="MR14" s="136"/>
      <c r="MS14" s="136"/>
      <c r="MT14" s="136"/>
      <c r="MU14" s="136"/>
      <c r="MV14" s="136"/>
      <c r="MW14" s="136"/>
      <c r="MX14" s="136"/>
      <c r="MY14" s="136"/>
      <c r="MZ14" s="136"/>
      <c r="NA14" s="136"/>
      <c r="NB14" s="136"/>
      <c r="NC14" s="136"/>
      <c r="ND14" s="136"/>
      <c r="NE14" s="136"/>
      <c r="NF14" s="136"/>
      <c r="NG14" s="136"/>
      <c r="NH14" s="136"/>
      <c r="NI14" s="136"/>
      <c r="NJ14" s="136"/>
      <c r="NK14" s="136"/>
      <c r="NL14" s="136"/>
      <c r="NM14" s="136"/>
      <c r="NN14" s="136"/>
      <c r="NO14" s="136"/>
      <c r="NP14" s="136"/>
      <c r="NQ14" s="136"/>
      <c r="NR14" s="136"/>
      <c r="NS14" s="136"/>
      <c r="NT14" s="136"/>
      <c r="NU14" s="136"/>
      <c r="NV14" s="136"/>
      <c r="NW14" s="136"/>
      <c r="NX14" s="136"/>
      <c r="NY14" s="136"/>
      <c r="NZ14" s="136"/>
      <c r="OA14" s="136"/>
      <c r="OB14" s="136"/>
      <c r="OC14" s="136"/>
      <c r="OD14" s="136"/>
      <c r="OE14" s="136"/>
      <c r="OF14" s="136"/>
      <c r="OG14" s="136"/>
      <c r="OH14" s="136"/>
      <c r="OI14" s="136"/>
      <c r="OJ14" s="136"/>
      <c r="OK14" s="136"/>
      <c r="OL14" s="136"/>
      <c r="OM14" s="136"/>
      <c r="ON14" s="136"/>
      <c r="OO14" s="136"/>
      <c r="OP14" s="136"/>
      <c r="OQ14" s="136"/>
      <c r="OR14" s="136"/>
      <c r="OS14" s="136"/>
      <c r="OT14" s="136"/>
      <c r="OU14" s="136"/>
      <c r="OV14" s="136"/>
      <c r="OW14" s="136"/>
      <c r="OX14" s="136"/>
      <c r="OY14" s="136"/>
      <c r="OZ14" s="136"/>
      <c r="PA14" s="136"/>
      <c r="PB14" s="136"/>
      <c r="PC14" s="136"/>
      <c r="PD14" s="136"/>
      <c r="PE14" s="136"/>
      <c r="PF14" s="136"/>
      <c r="PG14" s="136"/>
      <c r="PH14" s="136"/>
      <c r="PI14" s="136"/>
      <c r="PJ14" s="136"/>
      <c r="PK14" s="136"/>
      <c r="PL14" s="136"/>
      <c r="PM14" s="136"/>
      <c r="PN14" s="136"/>
      <c r="PO14" s="136"/>
      <c r="PP14" s="136"/>
      <c r="PQ14" s="136"/>
      <c r="PR14" s="136"/>
      <c r="PS14" s="136"/>
      <c r="PT14" s="136"/>
      <c r="PU14" s="136"/>
      <c r="PV14" s="136"/>
      <c r="PW14" s="136"/>
      <c r="PX14" s="136"/>
      <c r="PY14" s="136"/>
      <c r="PZ14" s="136"/>
      <c r="QA14" s="136"/>
      <c r="QB14" s="136"/>
      <c r="QC14" s="136"/>
      <c r="QD14" s="136"/>
      <c r="QE14" s="136"/>
      <c r="QF14" s="136"/>
      <c r="QG14" s="136"/>
      <c r="QH14" s="136"/>
      <c r="QI14" s="136"/>
      <c r="QJ14" s="136"/>
      <c r="QK14" s="136"/>
      <c r="QL14" s="136"/>
      <c r="QM14" s="136"/>
      <c r="QN14" s="136"/>
      <c r="QO14" s="136"/>
      <c r="QP14" s="136"/>
      <c r="QQ14" s="136"/>
      <c r="QR14" s="136"/>
      <c r="QS14" s="136"/>
      <c r="QT14" s="136"/>
      <c r="QU14" s="136"/>
      <c r="QV14" s="136"/>
      <c r="QW14" s="136"/>
      <c r="QX14" s="136"/>
      <c r="QY14" s="136"/>
      <c r="QZ14" s="136"/>
      <c r="RA14" s="136"/>
      <c r="RB14" s="136"/>
      <c r="RC14" s="136"/>
      <c r="RD14" s="136"/>
      <c r="RE14" s="136"/>
      <c r="RF14" s="136"/>
      <c r="RG14" s="136"/>
      <c r="RH14" s="136"/>
      <c r="RI14" s="136"/>
      <c r="RJ14" s="136"/>
      <c r="RK14" s="136"/>
      <c r="RL14" s="136"/>
      <c r="RM14" s="136"/>
      <c r="RN14" s="136"/>
      <c r="RO14" s="136"/>
      <c r="RP14" s="136"/>
      <c r="RQ14" s="136"/>
      <c r="RR14" s="136"/>
      <c r="RS14" s="136"/>
      <c r="RT14" s="136"/>
      <c r="RU14" s="136"/>
      <c r="RV14" s="136"/>
      <c r="RW14" s="136"/>
      <c r="RX14" s="136"/>
      <c r="RY14" s="136"/>
      <c r="RZ14" s="136"/>
      <c r="SA14" s="136"/>
      <c r="SB14" s="136"/>
      <c r="SC14" s="136"/>
      <c r="SD14" s="136"/>
      <c r="SE14" s="136"/>
      <c r="SF14" s="136"/>
      <c r="SG14" s="136"/>
      <c r="SH14" s="136"/>
      <c r="SI14" s="136"/>
      <c r="SJ14" s="136"/>
      <c r="SK14" s="136"/>
      <c r="SL14" s="136"/>
      <c r="SM14" s="136"/>
      <c r="SN14" s="136"/>
      <c r="SO14" s="136"/>
      <c r="SP14" s="136"/>
      <c r="SQ14" s="136"/>
      <c r="SR14" s="136"/>
      <c r="SS14" s="136"/>
      <c r="ST14" s="136"/>
      <c r="SU14" s="136"/>
      <c r="SV14" s="136"/>
      <c r="SW14" s="136"/>
      <c r="SX14" s="136"/>
      <c r="SY14" s="136"/>
      <c r="SZ14" s="136"/>
      <c r="TA14" s="136"/>
      <c r="TB14" s="136"/>
      <c r="TC14" s="136"/>
      <c r="TD14" s="136"/>
      <c r="TE14" s="136"/>
      <c r="TF14" s="136"/>
      <c r="TG14" s="136"/>
      <c r="TH14" s="136"/>
      <c r="TI14" s="136"/>
      <c r="TJ14" s="136"/>
      <c r="TK14" s="136"/>
      <c r="TL14" s="136"/>
      <c r="TM14" s="136"/>
      <c r="TN14" s="136"/>
      <c r="TO14" s="136"/>
      <c r="TP14" s="136"/>
      <c r="TQ14" s="136"/>
      <c r="TR14" s="136"/>
      <c r="TS14" s="136"/>
      <c r="TT14" s="136"/>
      <c r="TU14" s="136"/>
      <c r="TV14" s="136"/>
      <c r="TW14" s="136"/>
      <c r="TX14" s="136"/>
      <c r="TY14" s="136"/>
      <c r="TZ14" s="136"/>
      <c r="UA14" s="136"/>
      <c r="UB14" s="136"/>
      <c r="UC14" s="136"/>
      <c r="UD14" s="136"/>
      <c r="UE14" s="136"/>
      <c r="UF14" s="136"/>
      <c r="UG14" s="136"/>
      <c r="UH14" s="136"/>
      <c r="UI14" s="136"/>
      <c r="UJ14" s="136"/>
      <c r="UK14" s="136"/>
      <c r="UL14" s="136"/>
      <c r="UM14" s="136"/>
      <c r="UN14" s="136"/>
      <c r="UO14" s="136"/>
      <c r="UP14" s="136"/>
      <c r="UQ14" s="136"/>
      <c r="UR14" s="136"/>
      <c r="US14" s="136"/>
      <c r="UT14" s="136"/>
      <c r="UU14" s="136"/>
      <c r="UV14" s="136"/>
      <c r="UW14" s="136"/>
      <c r="UX14" s="136"/>
      <c r="UY14" s="136"/>
      <c r="UZ14" s="136"/>
      <c r="VA14" s="136"/>
      <c r="VB14" s="136"/>
      <c r="VC14" s="136"/>
      <c r="VD14" s="136"/>
      <c r="VE14" s="136"/>
      <c r="VF14" s="136"/>
      <c r="VG14" s="136"/>
      <c r="VH14" s="136"/>
      <c r="VI14" s="136"/>
      <c r="VJ14" s="136"/>
      <c r="VK14" s="136"/>
      <c r="VL14" s="136"/>
      <c r="VM14" s="136"/>
      <c r="VN14" s="136"/>
      <c r="VO14" s="136"/>
      <c r="VP14" s="136"/>
      <c r="VQ14" s="136"/>
      <c r="VR14" s="136"/>
      <c r="VS14" s="136"/>
      <c r="VT14" s="136"/>
      <c r="VU14" s="136"/>
      <c r="VV14" s="136"/>
      <c r="VW14" s="136"/>
      <c r="VX14" s="136"/>
      <c r="VY14" s="136"/>
      <c r="VZ14" s="136"/>
      <c r="WA14" s="136"/>
      <c r="WB14" s="136"/>
      <c r="WC14" s="136"/>
      <c r="WD14" s="136"/>
      <c r="WE14" s="136"/>
      <c r="WF14" s="136"/>
      <c r="WG14" s="136"/>
      <c r="WH14" s="136"/>
      <c r="WI14" s="136"/>
      <c r="WJ14" s="136"/>
      <c r="WK14" s="136"/>
      <c r="WL14" s="136"/>
      <c r="WM14" s="136"/>
      <c r="WN14" s="136"/>
      <c r="WO14" s="136"/>
      <c r="WP14" s="136"/>
      <c r="WQ14" s="136"/>
      <c r="WR14" s="136"/>
      <c r="WS14" s="136"/>
      <c r="WT14" s="136"/>
      <c r="WU14" s="136"/>
      <c r="WV14" s="136"/>
      <c r="WW14" s="136"/>
      <c r="WX14" s="136"/>
      <c r="WY14" s="136"/>
      <c r="WZ14" s="136"/>
      <c r="XA14" s="136"/>
      <c r="XB14" s="136"/>
      <c r="XC14" s="136"/>
      <c r="XD14" s="136"/>
      <c r="XE14" s="136"/>
      <c r="XF14" s="136"/>
      <c r="XG14" s="136"/>
      <c r="XH14" s="136"/>
      <c r="XI14" s="136"/>
      <c r="XJ14" s="136"/>
      <c r="XK14" s="136"/>
      <c r="XL14" s="136"/>
      <c r="XM14" s="136"/>
      <c r="XN14" s="136"/>
      <c r="XO14" s="136"/>
      <c r="XP14" s="136"/>
      <c r="XQ14" s="136"/>
      <c r="XR14" s="136"/>
      <c r="XS14" s="136"/>
      <c r="XT14" s="136"/>
      <c r="XU14" s="136"/>
      <c r="XV14" s="136"/>
      <c r="XW14" s="136"/>
      <c r="XX14" s="136"/>
      <c r="XY14" s="136"/>
      <c r="XZ14" s="136"/>
      <c r="YA14" s="136"/>
      <c r="YB14" s="136"/>
      <c r="YC14" s="136"/>
      <c r="YD14" s="136"/>
      <c r="YE14" s="136"/>
      <c r="YF14" s="136"/>
      <c r="YG14" s="136"/>
      <c r="YH14" s="136"/>
      <c r="YI14" s="136"/>
      <c r="YJ14" s="136"/>
      <c r="YK14" s="136"/>
      <c r="YL14" s="136"/>
      <c r="YM14" s="136"/>
      <c r="YN14" s="136"/>
      <c r="YO14" s="136"/>
      <c r="YP14" s="136"/>
      <c r="YQ14" s="136"/>
      <c r="YR14" s="136"/>
      <c r="YS14" s="136"/>
      <c r="YT14" s="136"/>
      <c r="YU14" s="136"/>
      <c r="YV14" s="136"/>
      <c r="YW14" s="136"/>
      <c r="YX14" s="136"/>
      <c r="YY14" s="136"/>
      <c r="YZ14" s="136"/>
      <c r="ZA14" s="136"/>
      <c r="ZB14" s="136"/>
      <c r="ZC14" s="136"/>
      <c r="ZD14" s="136"/>
      <c r="ZE14" s="136"/>
      <c r="ZF14" s="136"/>
      <c r="ZG14" s="136"/>
      <c r="ZH14" s="136"/>
      <c r="ZI14" s="136"/>
      <c r="ZJ14" s="136"/>
      <c r="ZK14" s="136"/>
      <c r="ZL14" s="136"/>
      <c r="ZM14" s="136"/>
      <c r="ZN14" s="136"/>
      <c r="ZO14" s="136"/>
      <c r="ZP14" s="136"/>
      <c r="ZQ14" s="136"/>
      <c r="ZR14" s="136"/>
      <c r="ZS14" s="136"/>
      <c r="ZT14" s="136"/>
      <c r="ZU14" s="136"/>
      <c r="ZV14" s="136"/>
      <c r="ZW14" s="136"/>
      <c r="ZX14" s="136"/>
      <c r="ZY14" s="136"/>
      <c r="ZZ14" s="136"/>
      <c r="AAA14" s="136"/>
      <c r="AAB14" s="136"/>
      <c r="AAC14" s="136"/>
      <c r="AAD14" s="136"/>
      <c r="AAE14" s="136"/>
      <c r="AAF14" s="136"/>
      <c r="AAG14" s="136"/>
      <c r="AAH14" s="136"/>
      <c r="AAI14" s="136"/>
      <c r="AAJ14" s="136"/>
      <c r="AAK14" s="136"/>
      <c r="AAL14" s="136"/>
      <c r="AAM14" s="136"/>
      <c r="AAN14" s="136"/>
      <c r="AAO14" s="136"/>
      <c r="AAP14" s="136"/>
      <c r="AAQ14" s="136"/>
      <c r="AAR14" s="136"/>
      <c r="AAS14" s="136"/>
      <c r="AAT14" s="136"/>
      <c r="AAU14" s="136"/>
      <c r="AAV14" s="136"/>
      <c r="AAW14" s="136"/>
      <c r="AAX14" s="136"/>
      <c r="AAY14" s="136"/>
      <c r="AAZ14" s="136"/>
      <c r="ABA14" s="136"/>
      <c r="ABB14" s="136"/>
      <c r="ABC14" s="136"/>
      <c r="ABD14" s="136"/>
      <c r="ABE14" s="136"/>
      <c r="ABF14" s="136"/>
      <c r="ABG14" s="136"/>
      <c r="ABH14" s="136"/>
      <c r="ABI14" s="136"/>
      <c r="ABJ14" s="136"/>
      <c r="ABK14" s="136"/>
      <c r="ABL14" s="136"/>
      <c r="ABM14" s="136"/>
      <c r="ABN14" s="136"/>
      <c r="ABO14" s="136"/>
      <c r="ABP14" s="136"/>
      <c r="ABQ14" s="136"/>
      <c r="ABR14" s="136"/>
      <c r="ABS14" s="136"/>
      <c r="ABT14" s="136"/>
      <c r="ABU14" s="136"/>
      <c r="ABV14" s="136"/>
      <c r="ABW14" s="136"/>
      <c r="ABX14" s="136"/>
      <c r="ABY14" s="136"/>
      <c r="ABZ14" s="136"/>
      <c r="ACA14" s="136"/>
      <c r="ACB14" s="136"/>
      <c r="ACC14" s="136"/>
      <c r="ACD14" s="136"/>
      <c r="ACE14" s="136"/>
      <c r="ACF14" s="136"/>
      <c r="ACG14" s="136"/>
      <c r="ACH14" s="136"/>
      <c r="ACI14" s="136"/>
      <c r="ACJ14" s="136"/>
      <c r="ACK14" s="136"/>
      <c r="ACL14" s="136"/>
      <c r="ACM14" s="136"/>
      <c r="ACN14" s="136"/>
      <c r="ACO14" s="136"/>
      <c r="ACP14" s="136"/>
      <c r="ACQ14" s="136"/>
      <c r="ACR14" s="136"/>
      <c r="ACS14" s="136"/>
      <c r="ACT14" s="136"/>
      <c r="ACU14" s="136"/>
      <c r="ACV14" s="136"/>
      <c r="ACW14" s="136"/>
      <c r="ACX14" s="136"/>
      <c r="ACY14" s="136"/>
      <c r="ACZ14" s="136"/>
      <c r="ADA14" s="136"/>
      <c r="ADB14" s="136"/>
      <c r="ADC14" s="136"/>
      <c r="ADD14" s="136"/>
      <c r="ADE14" s="136"/>
      <c r="ADF14" s="136"/>
      <c r="ADG14" s="136"/>
      <c r="ADH14" s="136"/>
      <c r="ADI14" s="136"/>
      <c r="ADJ14" s="136"/>
      <c r="ADK14" s="136"/>
      <c r="ADL14" s="136"/>
      <c r="ADM14" s="136"/>
      <c r="ADN14" s="136"/>
      <c r="ADO14" s="136"/>
      <c r="ADP14" s="136"/>
      <c r="ADQ14" s="136"/>
      <c r="ADR14" s="136"/>
      <c r="ADS14" s="136"/>
      <c r="ADT14" s="136"/>
      <c r="ADU14" s="136"/>
      <c r="ADV14" s="136"/>
      <c r="ADW14" s="136"/>
      <c r="ADX14" s="136"/>
      <c r="ADY14" s="136"/>
      <c r="ADZ14" s="136"/>
      <c r="AEA14" s="136"/>
      <c r="AEB14" s="136"/>
      <c r="AEC14" s="136"/>
      <c r="AED14" s="136"/>
      <c r="AEE14" s="136"/>
      <c r="AEF14" s="136"/>
      <c r="AEG14" s="136"/>
      <c r="AEH14" s="136"/>
      <c r="AEI14" s="136"/>
      <c r="AEJ14" s="136"/>
      <c r="AEK14" s="136"/>
      <c r="AEL14" s="136"/>
      <c r="AEM14" s="136"/>
      <c r="AEN14" s="136"/>
      <c r="AEO14" s="136"/>
      <c r="AEP14" s="136"/>
      <c r="AEQ14" s="136"/>
      <c r="AER14" s="136"/>
      <c r="AES14" s="136"/>
      <c r="AET14" s="136"/>
      <c r="AEU14" s="136"/>
      <c r="AEV14" s="136"/>
      <c r="AEW14" s="136"/>
      <c r="AEX14" s="136"/>
      <c r="AEY14" s="136"/>
      <c r="AEZ14" s="136"/>
      <c r="AFA14" s="136"/>
      <c r="AFB14" s="136"/>
      <c r="AFC14" s="136"/>
      <c r="AFD14" s="136"/>
      <c r="AFE14" s="136"/>
      <c r="AFF14" s="136"/>
      <c r="AFG14" s="136"/>
      <c r="AFH14" s="136"/>
      <c r="AFI14" s="136"/>
      <c r="AFJ14" s="136"/>
      <c r="AFK14" s="136"/>
      <c r="AFL14" s="136"/>
      <c r="AFM14" s="136"/>
      <c r="AFN14" s="136"/>
      <c r="AFO14" s="136"/>
      <c r="AFP14" s="136"/>
      <c r="AFQ14" s="136"/>
      <c r="AFR14" s="136"/>
      <c r="AFS14" s="136"/>
      <c r="AFT14" s="136"/>
      <c r="AFU14" s="136"/>
      <c r="AFV14" s="136"/>
      <c r="AFW14" s="136"/>
      <c r="AFX14" s="136"/>
      <c r="AFY14" s="136"/>
      <c r="AFZ14" s="136"/>
      <c r="AGA14" s="136"/>
      <c r="AGB14" s="136"/>
      <c r="AGC14" s="136"/>
      <c r="AGD14" s="136"/>
      <c r="AGE14" s="136"/>
      <c r="AGF14" s="136"/>
      <c r="AGG14" s="136"/>
      <c r="AGH14" s="136"/>
      <c r="AGI14" s="136"/>
      <c r="AGJ14" s="136"/>
      <c r="AGK14" s="136"/>
      <c r="AGL14" s="136"/>
      <c r="AGM14" s="136"/>
      <c r="AGN14" s="136"/>
      <c r="AGO14" s="136"/>
      <c r="AGP14" s="136"/>
      <c r="AGQ14" s="136"/>
      <c r="AGR14" s="136"/>
      <c r="AGS14" s="136"/>
      <c r="AGT14" s="136"/>
      <c r="AGU14" s="136"/>
      <c r="AGV14" s="136"/>
      <c r="AGW14" s="136"/>
      <c r="AGX14" s="136"/>
      <c r="AGY14" s="136"/>
      <c r="AGZ14" s="136"/>
      <c r="AHA14" s="136"/>
      <c r="AHB14" s="136"/>
      <c r="AHC14" s="136"/>
      <c r="AHD14" s="136"/>
      <c r="AHE14" s="136"/>
      <c r="AHF14" s="136"/>
      <c r="AHG14" s="136"/>
      <c r="AHH14" s="136"/>
      <c r="AHI14" s="136"/>
      <c r="AHJ14" s="136"/>
      <c r="AHK14" s="136"/>
      <c r="AHL14" s="136"/>
      <c r="AHM14" s="136"/>
      <c r="AHN14" s="136"/>
      <c r="AHO14" s="136"/>
      <c r="AHP14" s="136"/>
      <c r="AHQ14" s="136"/>
      <c r="AHR14" s="136"/>
      <c r="AHS14" s="136"/>
      <c r="AHT14" s="136"/>
      <c r="AHU14" s="136"/>
      <c r="AHV14" s="136"/>
      <c r="AHW14" s="136"/>
      <c r="AHX14" s="136"/>
      <c r="AHY14" s="136"/>
      <c r="AHZ14" s="136"/>
      <c r="AIA14" s="136"/>
      <c r="AIB14" s="136"/>
      <c r="AIC14" s="136"/>
      <c r="AID14" s="136"/>
      <c r="AIE14" s="136"/>
      <c r="AIF14" s="136"/>
      <c r="AIG14" s="136"/>
      <c r="AIH14" s="136"/>
      <c r="AII14" s="136"/>
      <c r="AIJ14" s="136"/>
      <c r="AIK14" s="136"/>
      <c r="AIL14" s="136"/>
      <c r="AIM14" s="136"/>
      <c r="AIN14" s="136"/>
      <c r="AIO14" s="136"/>
      <c r="AIP14" s="136"/>
      <c r="AIQ14" s="136"/>
      <c r="AIR14" s="136"/>
      <c r="AIS14" s="136"/>
      <c r="AIT14" s="136"/>
      <c r="AIU14" s="136"/>
      <c r="AIV14" s="136"/>
      <c r="AIW14" s="136"/>
      <c r="AIX14" s="136"/>
      <c r="AIY14" s="136"/>
      <c r="AIZ14" s="136"/>
      <c r="AJA14" s="136"/>
      <c r="AJB14" s="136"/>
      <c r="AJC14" s="136"/>
      <c r="AJD14" s="136"/>
      <c r="AJE14" s="136"/>
      <c r="AJF14" s="136"/>
      <c r="AJG14" s="136"/>
      <c r="AJH14" s="136"/>
      <c r="AJI14" s="136"/>
      <c r="AJJ14" s="136"/>
      <c r="AJK14" s="136"/>
      <c r="AJL14" s="136"/>
      <c r="AJM14" s="136"/>
      <c r="AJN14" s="136"/>
      <c r="AJO14" s="136"/>
      <c r="AJP14" s="136"/>
      <c r="AJQ14" s="136"/>
      <c r="AJR14" s="136"/>
      <c r="AJS14" s="136"/>
      <c r="AJT14" s="136"/>
      <c r="AJU14" s="136"/>
      <c r="AJV14" s="136"/>
      <c r="AJW14" s="136"/>
      <c r="AJX14" s="136"/>
      <c r="AJY14" s="136"/>
      <c r="AJZ14" s="136"/>
      <c r="AKA14" s="136"/>
      <c r="AKB14" s="136"/>
      <c r="AKC14" s="136"/>
      <c r="AKD14" s="136"/>
      <c r="AKE14" s="136"/>
      <c r="AKF14" s="136"/>
      <c r="AKG14" s="136"/>
      <c r="AKH14" s="136"/>
      <c r="AKI14" s="136"/>
      <c r="AKJ14" s="136"/>
      <c r="AKK14" s="136"/>
      <c r="AKL14" s="136"/>
      <c r="AKM14" s="136"/>
      <c r="AKN14" s="136"/>
      <c r="AKO14" s="136"/>
      <c r="AKP14" s="136"/>
      <c r="AKQ14" s="136"/>
      <c r="AKR14" s="136"/>
      <c r="AKS14" s="136"/>
      <c r="AKT14" s="136"/>
      <c r="AKU14" s="136"/>
      <c r="AKV14" s="136"/>
      <c r="AKW14" s="136"/>
      <c r="AKX14" s="136"/>
      <c r="AKY14" s="136"/>
      <c r="AKZ14" s="136"/>
      <c r="ALA14" s="136"/>
      <c r="ALB14" s="136"/>
      <c r="ALC14" s="136"/>
      <c r="ALD14" s="136"/>
      <c r="ALE14" s="136"/>
      <c r="ALF14" s="136"/>
      <c r="ALG14" s="136"/>
      <c r="ALH14" s="136"/>
      <c r="ALI14" s="136"/>
      <c r="ALJ14" s="136"/>
      <c r="ALK14" s="136"/>
      <c r="ALL14" s="136"/>
      <c r="ALM14" s="136"/>
      <c r="ALN14" s="136"/>
      <c r="ALO14" s="136"/>
      <c r="ALP14" s="136"/>
      <c r="ALQ14" s="136"/>
      <c r="ALR14" s="136"/>
      <c r="ALS14" s="136"/>
      <c r="ALT14" s="136"/>
      <c r="ALU14" s="136"/>
      <c r="ALV14" s="136"/>
      <c r="ALW14" s="136"/>
      <c r="ALX14" s="136"/>
      <c r="ALY14" s="136"/>
      <c r="ALZ14" s="136"/>
      <c r="AMA14" s="136"/>
      <c r="AMB14" s="136"/>
      <c r="AMC14" s="136"/>
      <c r="AMD14" s="136"/>
      <c r="AME14" s="136"/>
      <c r="AMF14" s="136"/>
    </row>
    <row r="15" spans="1:1020" ht="22.5">
      <c r="A15" s="146" t="s">
        <v>137</v>
      </c>
      <c r="B15" s="159" t="s">
        <v>184</v>
      </c>
      <c r="C15" s="148" t="s">
        <v>29</v>
      </c>
      <c r="D15" s="211">
        <v>0</v>
      </c>
      <c r="E15" s="281">
        <v>7</v>
      </c>
      <c r="F15" s="257">
        <f t="shared" si="0"/>
        <v>0</v>
      </c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6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6"/>
      <c r="DF15" s="136"/>
      <c r="DG15" s="136"/>
      <c r="DH15" s="136"/>
      <c r="DI15" s="136"/>
      <c r="DJ15" s="136"/>
      <c r="DK15" s="136"/>
      <c r="DL15" s="136"/>
      <c r="DM15" s="136"/>
      <c r="DN15" s="136"/>
      <c r="DO15" s="136"/>
      <c r="DP15" s="136"/>
      <c r="DQ15" s="136"/>
      <c r="DR15" s="136"/>
      <c r="DS15" s="136"/>
      <c r="DT15" s="136"/>
      <c r="DU15" s="136"/>
      <c r="DV15" s="136"/>
      <c r="DW15" s="136"/>
      <c r="DX15" s="136"/>
      <c r="DY15" s="136"/>
      <c r="DZ15" s="136"/>
      <c r="EA15" s="136"/>
      <c r="EB15" s="136"/>
      <c r="EC15" s="136"/>
      <c r="ED15" s="136"/>
      <c r="EE15" s="136"/>
      <c r="EF15" s="136"/>
      <c r="EG15" s="136"/>
      <c r="EH15" s="136"/>
      <c r="EI15" s="136"/>
      <c r="EJ15" s="136"/>
      <c r="EK15" s="136"/>
      <c r="EL15" s="136"/>
      <c r="EM15" s="136"/>
      <c r="EN15" s="136"/>
      <c r="EO15" s="136"/>
      <c r="EP15" s="136"/>
      <c r="EQ15" s="136"/>
      <c r="ER15" s="136"/>
      <c r="ES15" s="136"/>
      <c r="ET15" s="136"/>
      <c r="EU15" s="136"/>
      <c r="EV15" s="136"/>
      <c r="EW15" s="136"/>
      <c r="EX15" s="136"/>
      <c r="EY15" s="136"/>
      <c r="EZ15" s="136"/>
      <c r="FA15" s="136"/>
      <c r="FB15" s="136"/>
      <c r="FC15" s="136"/>
      <c r="FD15" s="136"/>
      <c r="FE15" s="136"/>
      <c r="FF15" s="136"/>
      <c r="FG15" s="136"/>
      <c r="FH15" s="136"/>
      <c r="FI15" s="136"/>
      <c r="FJ15" s="136"/>
      <c r="FK15" s="136"/>
      <c r="FL15" s="136"/>
      <c r="FM15" s="136"/>
      <c r="FN15" s="136"/>
      <c r="FO15" s="136"/>
      <c r="FP15" s="136"/>
      <c r="FQ15" s="136"/>
      <c r="FR15" s="136"/>
      <c r="FS15" s="136"/>
      <c r="FT15" s="136"/>
      <c r="FU15" s="136"/>
      <c r="FV15" s="136"/>
      <c r="FW15" s="136"/>
      <c r="FX15" s="136"/>
      <c r="FY15" s="136"/>
      <c r="FZ15" s="136"/>
      <c r="GA15" s="136"/>
      <c r="GB15" s="136"/>
      <c r="GC15" s="136"/>
      <c r="GD15" s="136"/>
      <c r="GE15" s="136"/>
      <c r="GF15" s="136"/>
      <c r="GG15" s="136"/>
      <c r="GH15" s="136"/>
      <c r="GI15" s="136"/>
      <c r="GJ15" s="136"/>
      <c r="GK15" s="136"/>
      <c r="GL15" s="136"/>
      <c r="GM15" s="136"/>
      <c r="GN15" s="136"/>
      <c r="GO15" s="136"/>
      <c r="GP15" s="136"/>
      <c r="GQ15" s="136"/>
      <c r="GR15" s="136"/>
      <c r="GS15" s="136"/>
      <c r="GT15" s="136"/>
      <c r="GU15" s="136"/>
      <c r="GV15" s="136"/>
      <c r="GW15" s="136"/>
      <c r="GX15" s="136"/>
      <c r="GY15" s="136"/>
      <c r="GZ15" s="136"/>
      <c r="HA15" s="136"/>
      <c r="HB15" s="136"/>
      <c r="HC15" s="136"/>
      <c r="HD15" s="136"/>
      <c r="HE15" s="136"/>
      <c r="HF15" s="136"/>
      <c r="HG15" s="136"/>
      <c r="HH15" s="136"/>
      <c r="HI15" s="136"/>
      <c r="HJ15" s="136"/>
      <c r="HK15" s="136"/>
      <c r="HL15" s="136"/>
      <c r="HM15" s="136"/>
      <c r="HN15" s="136"/>
      <c r="HO15" s="136"/>
      <c r="HP15" s="136"/>
      <c r="HQ15" s="136"/>
      <c r="HR15" s="136"/>
      <c r="HS15" s="136"/>
      <c r="HT15" s="136"/>
      <c r="HU15" s="136"/>
      <c r="HV15" s="136"/>
      <c r="HW15" s="136"/>
      <c r="HX15" s="136"/>
      <c r="HY15" s="136"/>
      <c r="HZ15" s="136"/>
      <c r="IA15" s="136"/>
      <c r="IB15" s="136"/>
      <c r="IC15" s="136"/>
      <c r="ID15" s="136"/>
      <c r="IE15" s="136"/>
      <c r="IF15" s="136"/>
      <c r="IG15" s="136"/>
      <c r="IH15" s="136"/>
      <c r="II15" s="136"/>
      <c r="IJ15" s="136"/>
      <c r="IK15" s="136"/>
      <c r="IL15" s="136"/>
      <c r="IM15" s="136"/>
      <c r="IN15" s="136"/>
      <c r="IO15" s="136"/>
      <c r="IP15" s="136"/>
      <c r="IQ15" s="136"/>
      <c r="IR15" s="136"/>
      <c r="IS15" s="136"/>
      <c r="IT15" s="136"/>
      <c r="IU15" s="136"/>
      <c r="IV15" s="136"/>
      <c r="IW15" s="136"/>
      <c r="IX15" s="136"/>
      <c r="IY15" s="136"/>
      <c r="IZ15" s="136"/>
      <c r="JA15" s="136"/>
      <c r="JB15" s="136"/>
      <c r="JC15" s="136"/>
      <c r="JD15" s="136"/>
      <c r="JE15" s="136"/>
      <c r="JF15" s="136"/>
      <c r="JG15" s="136"/>
      <c r="JH15" s="136"/>
      <c r="JI15" s="136"/>
      <c r="JJ15" s="136"/>
      <c r="JK15" s="136"/>
      <c r="JL15" s="136"/>
      <c r="JM15" s="136"/>
      <c r="JN15" s="136"/>
      <c r="JO15" s="136"/>
      <c r="JP15" s="136"/>
      <c r="JQ15" s="136"/>
      <c r="JR15" s="136"/>
      <c r="JS15" s="136"/>
      <c r="JT15" s="136"/>
      <c r="JU15" s="136"/>
      <c r="JV15" s="136"/>
      <c r="JW15" s="136"/>
      <c r="JX15" s="136"/>
      <c r="JY15" s="136"/>
      <c r="JZ15" s="136"/>
      <c r="KA15" s="136"/>
      <c r="KB15" s="136"/>
      <c r="KC15" s="136"/>
      <c r="KD15" s="136"/>
      <c r="KE15" s="136"/>
      <c r="KF15" s="136"/>
      <c r="KG15" s="136"/>
      <c r="KH15" s="136"/>
      <c r="KI15" s="136"/>
      <c r="KJ15" s="136"/>
      <c r="KK15" s="136"/>
      <c r="KL15" s="136"/>
      <c r="KM15" s="136"/>
      <c r="KN15" s="136"/>
      <c r="KO15" s="136"/>
      <c r="KP15" s="136"/>
      <c r="KQ15" s="136"/>
      <c r="KR15" s="136"/>
      <c r="KS15" s="136"/>
      <c r="KT15" s="136"/>
      <c r="KU15" s="136"/>
      <c r="KV15" s="136"/>
      <c r="KW15" s="136"/>
      <c r="KX15" s="136"/>
      <c r="KY15" s="136"/>
      <c r="KZ15" s="136"/>
      <c r="LA15" s="136"/>
      <c r="LB15" s="136"/>
      <c r="LC15" s="136"/>
      <c r="LD15" s="136"/>
      <c r="LE15" s="136"/>
      <c r="LF15" s="136"/>
      <c r="LG15" s="136"/>
      <c r="LH15" s="136"/>
      <c r="LI15" s="136"/>
      <c r="LJ15" s="136"/>
      <c r="LK15" s="136"/>
      <c r="LL15" s="136"/>
      <c r="LM15" s="136"/>
      <c r="LN15" s="136"/>
      <c r="LO15" s="136"/>
      <c r="LP15" s="136"/>
      <c r="LQ15" s="136"/>
      <c r="LR15" s="136"/>
      <c r="LS15" s="136"/>
      <c r="LT15" s="136"/>
      <c r="LU15" s="136"/>
      <c r="LV15" s="136"/>
      <c r="LW15" s="136"/>
      <c r="LX15" s="136"/>
      <c r="LY15" s="136"/>
      <c r="LZ15" s="136"/>
      <c r="MA15" s="136"/>
      <c r="MB15" s="136"/>
      <c r="MC15" s="136"/>
      <c r="MD15" s="136"/>
      <c r="ME15" s="136"/>
      <c r="MF15" s="136"/>
      <c r="MG15" s="136"/>
      <c r="MH15" s="136"/>
      <c r="MI15" s="136"/>
      <c r="MJ15" s="136"/>
      <c r="MK15" s="136"/>
      <c r="ML15" s="136"/>
      <c r="MM15" s="136"/>
      <c r="MN15" s="136"/>
      <c r="MO15" s="136"/>
      <c r="MP15" s="136"/>
      <c r="MQ15" s="136"/>
      <c r="MR15" s="136"/>
      <c r="MS15" s="136"/>
      <c r="MT15" s="136"/>
      <c r="MU15" s="136"/>
      <c r="MV15" s="136"/>
      <c r="MW15" s="136"/>
      <c r="MX15" s="136"/>
      <c r="MY15" s="136"/>
      <c r="MZ15" s="136"/>
      <c r="NA15" s="136"/>
      <c r="NB15" s="136"/>
      <c r="NC15" s="136"/>
      <c r="ND15" s="136"/>
      <c r="NE15" s="136"/>
      <c r="NF15" s="136"/>
      <c r="NG15" s="136"/>
      <c r="NH15" s="136"/>
      <c r="NI15" s="136"/>
      <c r="NJ15" s="136"/>
      <c r="NK15" s="136"/>
      <c r="NL15" s="136"/>
      <c r="NM15" s="136"/>
      <c r="NN15" s="136"/>
      <c r="NO15" s="136"/>
      <c r="NP15" s="136"/>
      <c r="NQ15" s="136"/>
      <c r="NR15" s="136"/>
      <c r="NS15" s="136"/>
      <c r="NT15" s="136"/>
      <c r="NU15" s="136"/>
      <c r="NV15" s="136"/>
      <c r="NW15" s="136"/>
      <c r="NX15" s="136"/>
      <c r="NY15" s="136"/>
      <c r="NZ15" s="136"/>
      <c r="OA15" s="136"/>
      <c r="OB15" s="136"/>
      <c r="OC15" s="136"/>
      <c r="OD15" s="136"/>
      <c r="OE15" s="136"/>
      <c r="OF15" s="136"/>
      <c r="OG15" s="136"/>
      <c r="OH15" s="136"/>
      <c r="OI15" s="136"/>
      <c r="OJ15" s="136"/>
      <c r="OK15" s="136"/>
      <c r="OL15" s="136"/>
      <c r="OM15" s="136"/>
      <c r="ON15" s="136"/>
      <c r="OO15" s="136"/>
      <c r="OP15" s="136"/>
      <c r="OQ15" s="136"/>
      <c r="OR15" s="136"/>
      <c r="OS15" s="136"/>
      <c r="OT15" s="136"/>
      <c r="OU15" s="136"/>
      <c r="OV15" s="136"/>
      <c r="OW15" s="136"/>
      <c r="OX15" s="136"/>
      <c r="OY15" s="136"/>
      <c r="OZ15" s="136"/>
      <c r="PA15" s="136"/>
      <c r="PB15" s="136"/>
      <c r="PC15" s="136"/>
      <c r="PD15" s="136"/>
      <c r="PE15" s="136"/>
      <c r="PF15" s="136"/>
      <c r="PG15" s="136"/>
      <c r="PH15" s="136"/>
      <c r="PI15" s="136"/>
      <c r="PJ15" s="136"/>
      <c r="PK15" s="136"/>
      <c r="PL15" s="136"/>
      <c r="PM15" s="136"/>
      <c r="PN15" s="136"/>
      <c r="PO15" s="136"/>
      <c r="PP15" s="136"/>
      <c r="PQ15" s="136"/>
      <c r="PR15" s="136"/>
      <c r="PS15" s="136"/>
      <c r="PT15" s="136"/>
      <c r="PU15" s="136"/>
      <c r="PV15" s="136"/>
      <c r="PW15" s="136"/>
      <c r="PX15" s="136"/>
      <c r="PY15" s="136"/>
      <c r="PZ15" s="136"/>
      <c r="QA15" s="136"/>
      <c r="QB15" s="136"/>
      <c r="QC15" s="136"/>
      <c r="QD15" s="136"/>
      <c r="QE15" s="136"/>
      <c r="QF15" s="136"/>
      <c r="QG15" s="136"/>
      <c r="QH15" s="136"/>
      <c r="QI15" s="136"/>
      <c r="QJ15" s="136"/>
      <c r="QK15" s="136"/>
      <c r="QL15" s="136"/>
      <c r="QM15" s="136"/>
      <c r="QN15" s="136"/>
      <c r="QO15" s="136"/>
      <c r="QP15" s="136"/>
      <c r="QQ15" s="136"/>
      <c r="QR15" s="136"/>
      <c r="QS15" s="136"/>
      <c r="QT15" s="136"/>
      <c r="QU15" s="136"/>
      <c r="QV15" s="136"/>
      <c r="QW15" s="136"/>
      <c r="QX15" s="136"/>
      <c r="QY15" s="136"/>
      <c r="QZ15" s="136"/>
      <c r="RA15" s="136"/>
      <c r="RB15" s="136"/>
      <c r="RC15" s="136"/>
      <c r="RD15" s="136"/>
      <c r="RE15" s="136"/>
      <c r="RF15" s="136"/>
      <c r="RG15" s="136"/>
      <c r="RH15" s="136"/>
      <c r="RI15" s="136"/>
      <c r="RJ15" s="136"/>
      <c r="RK15" s="136"/>
      <c r="RL15" s="136"/>
      <c r="RM15" s="136"/>
      <c r="RN15" s="136"/>
      <c r="RO15" s="136"/>
      <c r="RP15" s="136"/>
      <c r="RQ15" s="136"/>
      <c r="RR15" s="136"/>
      <c r="RS15" s="136"/>
      <c r="RT15" s="136"/>
      <c r="RU15" s="136"/>
      <c r="RV15" s="136"/>
      <c r="RW15" s="136"/>
      <c r="RX15" s="136"/>
      <c r="RY15" s="136"/>
      <c r="RZ15" s="136"/>
      <c r="SA15" s="136"/>
      <c r="SB15" s="136"/>
      <c r="SC15" s="136"/>
      <c r="SD15" s="136"/>
      <c r="SE15" s="136"/>
      <c r="SF15" s="136"/>
      <c r="SG15" s="136"/>
      <c r="SH15" s="136"/>
      <c r="SI15" s="136"/>
      <c r="SJ15" s="136"/>
      <c r="SK15" s="136"/>
      <c r="SL15" s="136"/>
      <c r="SM15" s="136"/>
      <c r="SN15" s="136"/>
      <c r="SO15" s="136"/>
      <c r="SP15" s="136"/>
      <c r="SQ15" s="136"/>
      <c r="SR15" s="136"/>
      <c r="SS15" s="136"/>
      <c r="ST15" s="136"/>
      <c r="SU15" s="136"/>
      <c r="SV15" s="136"/>
      <c r="SW15" s="136"/>
      <c r="SX15" s="136"/>
      <c r="SY15" s="136"/>
      <c r="SZ15" s="136"/>
      <c r="TA15" s="136"/>
      <c r="TB15" s="136"/>
      <c r="TC15" s="136"/>
      <c r="TD15" s="136"/>
      <c r="TE15" s="136"/>
      <c r="TF15" s="136"/>
      <c r="TG15" s="136"/>
      <c r="TH15" s="136"/>
      <c r="TI15" s="136"/>
      <c r="TJ15" s="136"/>
      <c r="TK15" s="136"/>
      <c r="TL15" s="136"/>
      <c r="TM15" s="136"/>
      <c r="TN15" s="136"/>
      <c r="TO15" s="136"/>
      <c r="TP15" s="136"/>
      <c r="TQ15" s="136"/>
      <c r="TR15" s="136"/>
      <c r="TS15" s="136"/>
      <c r="TT15" s="136"/>
      <c r="TU15" s="136"/>
      <c r="TV15" s="136"/>
      <c r="TW15" s="136"/>
      <c r="TX15" s="136"/>
      <c r="TY15" s="136"/>
      <c r="TZ15" s="136"/>
      <c r="UA15" s="136"/>
      <c r="UB15" s="136"/>
      <c r="UC15" s="136"/>
      <c r="UD15" s="136"/>
      <c r="UE15" s="136"/>
      <c r="UF15" s="136"/>
      <c r="UG15" s="136"/>
      <c r="UH15" s="136"/>
      <c r="UI15" s="136"/>
      <c r="UJ15" s="136"/>
      <c r="UK15" s="136"/>
      <c r="UL15" s="136"/>
      <c r="UM15" s="136"/>
      <c r="UN15" s="136"/>
      <c r="UO15" s="136"/>
      <c r="UP15" s="136"/>
      <c r="UQ15" s="136"/>
      <c r="UR15" s="136"/>
      <c r="US15" s="136"/>
      <c r="UT15" s="136"/>
      <c r="UU15" s="136"/>
      <c r="UV15" s="136"/>
      <c r="UW15" s="136"/>
      <c r="UX15" s="136"/>
      <c r="UY15" s="136"/>
      <c r="UZ15" s="136"/>
      <c r="VA15" s="136"/>
      <c r="VB15" s="136"/>
      <c r="VC15" s="136"/>
      <c r="VD15" s="136"/>
      <c r="VE15" s="136"/>
      <c r="VF15" s="136"/>
      <c r="VG15" s="136"/>
      <c r="VH15" s="136"/>
      <c r="VI15" s="136"/>
      <c r="VJ15" s="136"/>
      <c r="VK15" s="136"/>
      <c r="VL15" s="136"/>
      <c r="VM15" s="136"/>
      <c r="VN15" s="136"/>
      <c r="VO15" s="136"/>
      <c r="VP15" s="136"/>
      <c r="VQ15" s="136"/>
      <c r="VR15" s="136"/>
      <c r="VS15" s="136"/>
      <c r="VT15" s="136"/>
      <c r="VU15" s="136"/>
      <c r="VV15" s="136"/>
      <c r="VW15" s="136"/>
      <c r="VX15" s="136"/>
      <c r="VY15" s="136"/>
      <c r="VZ15" s="136"/>
      <c r="WA15" s="136"/>
      <c r="WB15" s="136"/>
      <c r="WC15" s="136"/>
      <c r="WD15" s="136"/>
      <c r="WE15" s="136"/>
      <c r="WF15" s="136"/>
      <c r="WG15" s="136"/>
      <c r="WH15" s="136"/>
      <c r="WI15" s="136"/>
      <c r="WJ15" s="136"/>
      <c r="WK15" s="136"/>
      <c r="WL15" s="136"/>
      <c r="WM15" s="136"/>
      <c r="WN15" s="136"/>
      <c r="WO15" s="136"/>
      <c r="WP15" s="136"/>
      <c r="WQ15" s="136"/>
      <c r="WR15" s="136"/>
      <c r="WS15" s="136"/>
      <c r="WT15" s="136"/>
      <c r="WU15" s="136"/>
      <c r="WV15" s="136"/>
      <c r="WW15" s="136"/>
      <c r="WX15" s="136"/>
      <c r="WY15" s="136"/>
      <c r="WZ15" s="136"/>
      <c r="XA15" s="136"/>
      <c r="XB15" s="136"/>
      <c r="XC15" s="136"/>
      <c r="XD15" s="136"/>
      <c r="XE15" s="136"/>
      <c r="XF15" s="136"/>
      <c r="XG15" s="136"/>
      <c r="XH15" s="136"/>
      <c r="XI15" s="136"/>
      <c r="XJ15" s="136"/>
      <c r="XK15" s="136"/>
      <c r="XL15" s="136"/>
      <c r="XM15" s="136"/>
      <c r="XN15" s="136"/>
      <c r="XO15" s="136"/>
      <c r="XP15" s="136"/>
      <c r="XQ15" s="136"/>
      <c r="XR15" s="136"/>
      <c r="XS15" s="136"/>
      <c r="XT15" s="136"/>
      <c r="XU15" s="136"/>
      <c r="XV15" s="136"/>
      <c r="XW15" s="136"/>
      <c r="XX15" s="136"/>
      <c r="XY15" s="136"/>
      <c r="XZ15" s="136"/>
      <c r="YA15" s="136"/>
      <c r="YB15" s="136"/>
      <c r="YC15" s="136"/>
      <c r="YD15" s="136"/>
      <c r="YE15" s="136"/>
      <c r="YF15" s="136"/>
      <c r="YG15" s="136"/>
      <c r="YH15" s="136"/>
      <c r="YI15" s="136"/>
      <c r="YJ15" s="136"/>
      <c r="YK15" s="136"/>
      <c r="YL15" s="136"/>
      <c r="YM15" s="136"/>
      <c r="YN15" s="136"/>
      <c r="YO15" s="136"/>
      <c r="YP15" s="136"/>
      <c r="YQ15" s="136"/>
      <c r="YR15" s="136"/>
      <c r="YS15" s="136"/>
      <c r="YT15" s="136"/>
      <c r="YU15" s="136"/>
      <c r="YV15" s="136"/>
      <c r="YW15" s="136"/>
      <c r="YX15" s="136"/>
      <c r="YY15" s="136"/>
      <c r="YZ15" s="136"/>
      <c r="ZA15" s="136"/>
      <c r="ZB15" s="136"/>
      <c r="ZC15" s="136"/>
      <c r="ZD15" s="136"/>
      <c r="ZE15" s="136"/>
      <c r="ZF15" s="136"/>
      <c r="ZG15" s="136"/>
      <c r="ZH15" s="136"/>
      <c r="ZI15" s="136"/>
      <c r="ZJ15" s="136"/>
      <c r="ZK15" s="136"/>
      <c r="ZL15" s="136"/>
      <c r="ZM15" s="136"/>
      <c r="ZN15" s="136"/>
      <c r="ZO15" s="136"/>
      <c r="ZP15" s="136"/>
      <c r="ZQ15" s="136"/>
      <c r="ZR15" s="136"/>
      <c r="ZS15" s="136"/>
      <c r="ZT15" s="136"/>
      <c r="ZU15" s="136"/>
      <c r="ZV15" s="136"/>
      <c r="ZW15" s="136"/>
      <c r="ZX15" s="136"/>
      <c r="ZY15" s="136"/>
      <c r="ZZ15" s="136"/>
      <c r="AAA15" s="136"/>
      <c r="AAB15" s="136"/>
      <c r="AAC15" s="136"/>
      <c r="AAD15" s="136"/>
      <c r="AAE15" s="136"/>
      <c r="AAF15" s="136"/>
      <c r="AAG15" s="136"/>
      <c r="AAH15" s="136"/>
      <c r="AAI15" s="136"/>
      <c r="AAJ15" s="136"/>
      <c r="AAK15" s="136"/>
      <c r="AAL15" s="136"/>
      <c r="AAM15" s="136"/>
      <c r="AAN15" s="136"/>
      <c r="AAO15" s="136"/>
      <c r="AAP15" s="136"/>
      <c r="AAQ15" s="136"/>
      <c r="AAR15" s="136"/>
      <c r="AAS15" s="136"/>
      <c r="AAT15" s="136"/>
      <c r="AAU15" s="136"/>
      <c r="AAV15" s="136"/>
      <c r="AAW15" s="136"/>
      <c r="AAX15" s="136"/>
      <c r="AAY15" s="136"/>
      <c r="AAZ15" s="136"/>
      <c r="ABA15" s="136"/>
      <c r="ABB15" s="136"/>
      <c r="ABC15" s="136"/>
      <c r="ABD15" s="136"/>
      <c r="ABE15" s="136"/>
      <c r="ABF15" s="136"/>
      <c r="ABG15" s="136"/>
      <c r="ABH15" s="136"/>
      <c r="ABI15" s="136"/>
      <c r="ABJ15" s="136"/>
      <c r="ABK15" s="136"/>
      <c r="ABL15" s="136"/>
      <c r="ABM15" s="136"/>
      <c r="ABN15" s="136"/>
      <c r="ABO15" s="136"/>
      <c r="ABP15" s="136"/>
      <c r="ABQ15" s="136"/>
      <c r="ABR15" s="136"/>
      <c r="ABS15" s="136"/>
      <c r="ABT15" s="136"/>
      <c r="ABU15" s="136"/>
      <c r="ABV15" s="136"/>
      <c r="ABW15" s="136"/>
      <c r="ABX15" s="136"/>
      <c r="ABY15" s="136"/>
      <c r="ABZ15" s="136"/>
      <c r="ACA15" s="136"/>
      <c r="ACB15" s="136"/>
      <c r="ACC15" s="136"/>
      <c r="ACD15" s="136"/>
      <c r="ACE15" s="136"/>
      <c r="ACF15" s="136"/>
      <c r="ACG15" s="136"/>
      <c r="ACH15" s="136"/>
      <c r="ACI15" s="136"/>
      <c r="ACJ15" s="136"/>
      <c r="ACK15" s="136"/>
      <c r="ACL15" s="136"/>
      <c r="ACM15" s="136"/>
      <c r="ACN15" s="136"/>
      <c r="ACO15" s="136"/>
      <c r="ACP15" s="136"/>
      <c r="ACQ15" s="136"/>
      <c r="ACR15" s="136"/>
      <c r="ACS15" s="136"/>
      <c r="ACT15" s="136"/>
      <c r="ACU15" s="136"/>
      <c r="ACV15" s="136"/>
      <c r="ACW15" s="136"/>
      <c r="ACX15" s="136"/>
      <c r="ACY15" s="136"/>
      <c r="ACZ15" s="136"/>
      <c r="ADA15" s="136"/>
      <c r="ADB15" s="136"/>
      <c r="ADC15" s="136"/>
      <c r="ADD15" s="136"/>
      <c r="ADE15" s="136"/>
      <c r="ADF15" s="136"/>
      <c r="ADG15" s="136"/>
      <c r="ADH15" s="136"/>
      <c r="ADI15" s="136"/>
      <c r="ADJ15" s="136"/>
      <c r="ADK15" s="136"/>
      <c r="ADL15" s="136"/>
      <c r="ADM15" s="136"/>
      <c r="ADN15" s="136"/>
      <c r="ADO15" s="136"/>
      <c r="ADP15" s="136"/>
      <c r="ADQ15" s="136"/>
      <c r="ADR15" s="136"/>
      <c r="ADS15" s="136"/>
      <c r="ADT15" s="136"/>
      <c r="ADU15" s="136"/>
      <c r="ADV15" s="136"/>
      <c r="ADW15" s="136"/>
      <c r="ADX15" s="136"/>
      <c r="ADY15" s="136"/>
      <c r="ADZ15" s="136"/>
      <c r="AEA15" s="136"/>
      <c r="AEB15" s="136"/>
      <c r="AEC15" s="136"/>
      <c r="AED15" s="136"/>
      <c r="AEE15" s="136"/>
      <c r="AEF15" s="136"/>
      <c r="AEG15" s="136"/>
      <c r="AEH15" s="136"/>
      <c r="AEI15" s="136"/>
      <c r="AEJ15" s="136"/>
      <c r="AEK15" s="136"/>
      <c r="AEL15" s="136"/>
      <c r="AEM15" s="136"/>
      <c r="AEN15" s="136"/>
      <c r="AEO15" s="136"/>
      <c r="AEP15" s="136"/>
      <c r="AEQ15" s="136"/>
      <c r="AER15" s="136"/>
      <c r="AES15" s="136"/>
      <c r="AET15" s="136"/>
      <c r="AEU15" s="136"/>
      <c r="AEV15" s="136"/>
      <c r="AEW15" s="136"/>
      <c r="AEX15" s="136"/>
      <c r="AEY15" s="136"/>
      <c r="AEZ15" s="136"/>
      <c r="AFA15" s="136"/>
      <c r="AFB15" s="136"/>
      <c r="AFC15" s="136"/>
      <c r="AFD15" s="136"/>
      <c r="AFE15" s="136"/>
      <c r="AFF15" s="136"/>
      <c r="AFG15" s="136"/>
      <c r="AFH15" s="136"/>
      <c r="AFI15" s="136"/>
      <c r="AFJ15" s="136"/>
      <c r="AFK15" s="136"/>
      <c r="AFL15" s="136"/>
      <c r="AFM15" s="136"/>
      <c r="AFN15" s="136"/>
      <c r="AFO15" s="136"/>
      <c r="AFP15" s="136"/>
      <c r="AFQ15" s="136"/>
      <c r="AFR15" s="136"/>
      <c r="AFS15" s="136"/>
      <c r="AFT15" s="136"/>
      <c r="AFU15" s="136"/>
      <c r="AFV15" s="136"/>
      <c r="AFW15" s="136"/>
      <c r="AFX15" s="136"/>
      <c r="AFY15" s="136"/>
      <c r="AFZ15" s="136"/>
      <c r="AGA15" s="136"/>
      <c r="AGB15" s="136"/>
      <c r="AGC15" s="136"/>
      <c r="AGD15" s="136"/>
      <c r="AGE15" s="136"/>
      <c r="AGF15" s="136"/>
      <c r="AGG15" s="136"/>
      <c r="AGH15" s="136"/>
      <c r="AGI15" s="136"/>
      <c r="AGJ15" s="136"/>
      <c r="AGK15" s="136"/>
      <c r="AGL15" s="136"/>
      <c r="AGM15" s="136"/>
      <c r="AGN15" s="136"/>
      <c r="AGO15" s="136"/>
      <c r="AGP15" s="136"/>
      <c r="AGQ15" s="136"/>
      <c r="AGR15" s="136"/>
      <c r="AGS15" s="136"/>
      <c r="AGT15" s="136"/>
      <c r="AGU15" s="136"/>
      <c r="AGV15" s="136"/>
      <c r="AGW15" s="136"/>
      <c r="AGX15" s="136"/>
      <c r="AGY15" s="136"/>
      <c r="AGZ15" s="136"/>
      <c r="AHA15" s="136"/>
      <c r="AHB15" s="136"/>
      <c r="AHC15" s="136"/>
      <c r="AHD15" s="136"/>
      <c r="AHE15" s="136"/>
      <c r="AHF15" s="136"/>
      <c r="AHG15" s="136"/>
      <c r="AHH15" s="136"/>
      <c r="AHI15" s="136"/>
      <c r="AHJ15" s="136"/>
      <c r="AHK15" s="136"/>
      <c r="AHL15" s="136"/>
      <c r="AHM15" s="136"/>
      <c r="AHN15" s="136"/>
      <c r="AHO15" s="136"/>
      <c r="AHP15" s="136"/>
      <c r="AHQ15" s="136"/>
      <c r="AHR15" s="136"/>
      <c r="AHS15" s="136"/>
      <c r="AHT15" s="136"/>
      <c r="AHU15" s="136"/>
      <c r="AHV15" s="136"/>
      <c r="AHW15" s="136"/>
      <c r="AHX15" s="136"/>
      <c r="AHY15" s="136"/>
      <c r="AHZ15" s="136"/>
      <c r="AIA15" s="136"/>
      <c r="AIB15" s="136"/>
      <c r="AIC15" s="136"/>
      <c r="AID15" s="136"/>
      <c r="AIE15" s="136"/>
      <c r="AIF15" s="136"/>
      <c r="AIG15" s="136"/>
      <c r="AIH15" s="136"/>
      <c r="AII15" s="136"/>
      <c r="AIJ15" s="136"/>
      <c r="AIK15" s="136"/>
      <c r="AIL15" s="136"/>
      <c r="AIM15" s="136"/>
      <c r="AIN15" s="136"/>
      <c r="AIO15" s="136"/>
      <c r="AIP15" s="136"/>
      <c r="AIQ15" s="136"/>
      <c r="AIR15" s="136"/>
      <c r="AIS15" s="136"/>
      <c r="AIT15" s="136"/>
      <c r="AIU15" s="136"/>
      <c r="AIV15" s="136"/>
      <c r="AIW15" s="136"/>
      <c r="AIX15" s="136"/>
      <c r="AIY15" s="136"/>
      <c r="AIZ15" s="136"/>
      <c r="AJA15" s="136"/>
      <c r="AJB15" s="136"/>
      <c r="AJC15" s="136"/>
      <c r="AJD15" s="136"/>
      <c r="AJE15" s="136"/>
      <c r="AJF15" s="136"/>
      <c r="AJG15" s="136"/>
      <c r="AJH15" s="136"/>
      <c r="AJI15" s="136"/>
      <c r="AJJ15" s="136"/>
      <c r="AJK15" s="136"/>
      <c r="AJL15" s="136"/>
      <c r="AJM15" s="136"/>
      <c r="AJN15" s="136"/>
      <c r="AJO15" s="136"/>
      <c r="AJP15" s="136"/>
      <c r="AJQ15" s="136"/>
      <c r="AJR15" s="136"/>
      <c r="AJS15" s="136"/>
      <c r="AJT15" s="136"/>
      <c r="AJU15" s="136"/>
      <c r="AJV15" s="136"/>
      <c r="AJW15" s="136"/>
      <c r="AJX15" s="136"/>
      <c r="AJY15" s="136"/>
      <c r="AJZ15" s="136"/>
      <c r="AKA15" s="136"/>
      <c r="AKB15" s="136"/>
      <c r="AKC15" s="136"/>
      <c r="AKD15" s="136"/>
      <c r="AKE15" s="136"/>
      <c r="AKF15" s="136"/>
      <c r="AKG15" s="136"/>
      <c r="AKH15" s="136"/>
      <c r="AKI15" s="136"/>
      <c r="AKJ15" s="136"/>
      <c r="AKK15" s="136"/>
      <c r="AKL15" s="136"/>
      <c r="AKM15" s="136"/>
      <c r="AKN15" s="136"/>
      <c r="AKO15" s="136"/>
      <c r="AKP15" s="136"/>
      <c r="AKQ15" s="136"/>
      <c r="AKR15" s="136"/>
      <c r="AKS15" s="136"/>
      <c r="AKT15" s="136"/>
      <c r="AKU15" s="136"/>
      <c r="AKV15" s="136"/>
      <c r="AKW15" s="136"/>
      <c r="AKX15" s="136"/>
      <c r="AKY15" s="136"/>
      <c r="AKZ15" s="136"/>
      <c r="ALA15" s="136"/>
      <c r="ALB15" s="136"/>
      <c r="ALC15" s="136"/>
      <c r="ALD15" s="136"/>
      <c r="ALE15" s="136"/>
      <c r="ALF15" s="136"/>
      <c r="ALG15" s="136"/>
      <c r="ALH15" s="136"/>
      <c r="ALI15" s="136"/>
      <c r="ALJ15" s="136"/>
      <c r="ALK15" s="136"/>
      <c r="ALL15" s="136"/>
      <c r="ALM15" s="136"/>
      <c r="ALN15" s="136"/>
      <c r="ALO15" s="136"/>
      <c r="ALP15" s="136"/>
      <c r="ALQ15" s="136"/>
      <c r="ALR15" s="136"/>
      <c r="ALS15" s="136"/>
      <c r="ALT15" s="136"/>
      <c r="ALU15" s="136"/>
      <c r="ALV15" s="136"/>
      <c r="ALW15" s="136"/>
      <c r="ALX15" s="136"/>
      <c r="ALY15" s="136"/>
      <c r="ALZ15" s="136"/>
      <c r="AMA15" s="136"/>
      <c r="AMB15" s="136"/>
      <c r="AMC15" s="136"/>
      <c r="AMD15" s="136"/>
      <c r="AME15" s="136"/>
      <c r="AMF15" s="136"/>
    </row>
    <row r="16" spans="1:1020" ht="22.5">
      <c r="A16" s="146" t="s">
        <v>138</v>
      </c>
      <c r="B16" s="159" t="s">
        <v>185</v>
      </c>
      <c r="C16" s="148" t="s">
        <v>29</v>
      </c>
      <c r="D16" s="211">
        <v>0</v>
      </c>
      <c r="E16" s="281">
        <v>20</v>
      </c>
      <c r="F16" s="257">
        <f t="shared" si="0"/>
        <v>0</v>
      </c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6"/>
      <c r="CU16" s="136"/>
      <c r="CV16" s="136"/>
      <c r="CW16" s="136"/>
      <c r="CX16" s="136"/>
      <c r="CY16" s="136"/>
      <c r="CZ16" s="136"/>
      <c r="DA16" s="136"/>
      <c r="DB16" s="136"/>
      <c r="DC16" s="136"/>
      <c r="DD16" s="136"/>
      <c r="DE16" s="136"/>
      <c r="DF16" s="136"/>
      <c r="DG16" s="136"/>
      <c r="DH16" s="136"/>
      <c r="DI16" s="136"/>
      <c r="DJ16" s="136"/>
      <c r="DK16" s="136"/>
      <c r="DL16" s="136"/>
      <c r="DM16" s="136"/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  <c r="EL16" s="136"/>
      <c r="EM16" s="136"/>
      <c r="EN16" s="136"/>
      <c r="EO16" s="136"/>
      <c r="EP16" s="136"/>
      <c r="EQ16" s="136"/>
      <c r="ER16" s="136"/>
      <c r="ES16" s="136"/>
      <c r="ET16" s="136"/>
      <c r="EU16" s="136"/>
      <c r="EV16" s="136"/>
      <c r="EW16" s="136"/>
      <c r="EX16" s="136"/>
      <c r="EY16" s="136"/>
      <c r="EZ16" s="136"/>
      <c r="FA16" s="136"/>
      <c r="FB16" s="136"/>
      <c r="FC16" s="136"/>
      <c r="FD16" s="136"/>
      <c r="FE16" s="136"/>
      <c r="FF16" s="136"/>
      <c r="FG16" s="136"/>
      <c r="FH16" s="136"/>
      <c r="FI16" s="136"/>
      <c r="FJ16" s="136"/>
      <c r="FK16" s="136"/>
      <c r="FL16" s="136"/>
      <c r="FM16" s="136"/>
      <c r="FN16" s="136"/>
      <c r="FO16" s="136"/>
      <c r="FP16" s="136"/>
      <c r="FQ16" s="136"/>
      <c r="FR16" s="136"/>
      <c r="FS16" s="136"/>
      <c r="FT16" s="136"/>
      <c r="FU16" s="136"/>
      <c r="FV16" s="136"/>
      <c r="FW16" s="136"/>
      <c r="FX16" s="136"/>
      <c r="FY16" s="136"/>
      <c r="FZ16" s="136"/>
      <c r="GA16" s="136"/>
      <c r="GB16" s="136"/>
      <c r="GC16" s="136"/>
      <c r="GD16" s="136"/>
      <c r="GE16" s="136"/>
      <c r="GF16" s="136"/>
      <c r="GG16" s="136"/>
      <c r="GH16" s="136"/>
      <c r="GI16" s="136"/>
      <c r="GJ16" s="136"/>
      <c r="GK16" s="136"/>
      <c r="GL16" s="136"/>
      <c r="GM16" s="136"/>
      <c r="GN16" s="136"/>
      <c r="GO16" s="136"/>
      <c r="GP16" s="136"/>
      <c r="GQ16" s="136"/>
      <c r="GR16" s="136"/>
      <c r="GS16" s="136"/>
      <c r="GT16" s="136"/>
      <c r="GU16" s="136"/>
      <c r="GV16" s="136"/>
      <c r="GW16" s="136"/>
      <c r="GX16" s="136"/>
      <c r="GY16" s="136"/>
      <c r="GZ16" s="136"/>
      <c r="HA16" s="136"/>
      <c r="HB16" s="136"/>
      <c r="HC16" s="136"/>
      <c r="HD16" s="136"/>
      <c r="HE16" s="136"/>
      <c r="HF16" s="136"/>
      <c r="HG16" s="136"/>
      <c r="HH16" s="136"/>
      <c r="HI16" s="136"/>
      <c r="HJ16" s="136"/>
      <c r="HK16" s="136"/>
      <c r="HL16" s="136"/>
      <c r="HM16" s="136"/>
      <c r="HN16" s="136"/>
      <c r="HO16" s="136"/>
      <c r="HP16" s="136"/>
      <c r="HQ16" s="136"/>
      <c r="HR16" s="136"/>
      <c r="HS16" s="136"/>
      <c r="HT16" s="136"/>
      <c r="HU16" s="136"/>
      <c r="HV16" s="136"/>
      <c r="HW16" s="136"/>
      <c r="HX16" s="136"/>
      <c r="HY16" s="136"/>
      <c r="HZ16" s="136"/>
      <c r="IA16" s="136"/>
      <c r="IB16" s="136"/>
      <c r="IC16" s="136"/>
      <c r="ID16" s="136"/>
      <c r="IE16" s="136"/>
      <c r="IF16" s="136"/>
      <c r="IG16" s="136"/>
      <c r="IH16" s="136"/>
      <c r="II16" s="136"/>
      <c r="IJ16" s="136"/>
      <c r="IK16" s="136"/>
      <c r="IL16" s="136"/>
      <c r="IM16" s="136"/>
      <c r="IN16" s="136"/>
      <c r="IO16" s="136"/>
      <c r="IP16" s="136"/>
      <c r="IQ16" s="136"/>
      <c r="IR16" s="136"/>
      <c r="IS16" s="136"/>
      <c r="IT16" s="136"/>
      <c r="IU16" s="136"/>
      <c r="IV16" s="136"/>
      <c r="IW16" s="136"/>
      <c r="IX16" s="136"/>
      <c r="IY16" s="136"/>
      <c r="IZ16" s="136"/>
      <c r="JA16" s="136"/>
      <c r="JB16" s="136"/>
      <c r="JC16" s="136"/>
      <c r="JD16" s="136"/>
      <c r="JE16" s="136"/>
      <c r="JF16" s="136"/>
      <c r="JG16" s="136"/>
      <c r="JH16" s="136"/>
      <c r="JI16" s="136"/>
      <c r="JJ16" s="136"/>
      <c r="JK16" s="136"/>
      <c r="JL16" s="136"/>
      <c r="JM16" s="136"/>
      <c r="JN16" s="136"/>
      <c r="JO16" s="136"/>
      <c r="JP16" s="136"/>
      <c r="JQ16" s="136"/>
      <c r="JR16" s="136"/>
      <c r="JS16" s="136"/>
      <c r="JT16" s="136"/>
      <c r="JU16" s="136"/>
      <c r="JV16" s="136"/>
      <c r="JW16" s="136"/>
      <c r="JX16" s="136"/>
      <c r="JY16" s="136"/>
      <c r="JZ16" s="136"/>
      <c r="KA16" s="136"/>
      <c r="KB16" s="136"/>
      <c r="KC16" s="136"/>
      <c r="KD16" s="136"/>
      <c r="KE16" s="136"/>
      <c r="KF16" s="136"/>
      <c r="KG16" s="136"/>
      <c r="KH16" s="136"/>
      <c r="KI16" s="136"/>
      <c r="KJ16" s="136"/>
      <c r="KK16" s="136"/>
      <c r="KL16" s="136"/>
      <c r="KM16" s="136"/>
      <c r="KN16" s="136"/>
      <c r="KO16" s="136"/>
      <c r="KP16" s="136"/>
      <c r="KQ16" s="136"/>
      <c r="KR16" s="136"/>
      <c r="KS16" s="136"/>
      <c r="KT16" s="136"/>
      <c r="KU16" s="136"/>
      <c r="KV16" s="136"/>
      <c r="KW16" s="136"/>
      <c r="KX16" s="136"/>
      <c r="KY16" s="136"/>
      <c r="KZ16" s="136"/>
      <c r="LA16" s="136"/>
      <c r="LB16" s="136"/>
      <c r="LC16" s="136"/>
      <c r="LD16" s="136"/>
      <c r="LE16" s="136"/>
      <c r="LF16" s="136"/>
      <c r="LG16" s="136"/>
      <c r="LH16" s="136"/>
      <c r="LI16" s="136"/>
      <c r="LJ16" s="136"/>
      <c r="LK16" s="136"/>
      <c r="LL16" s="136"/>
      <c r="LM16" s="136"/>
      <c r="LN16" s="136"/>
      <c r="LO16" s="136"/>
      <c r="LP16" s="136"/>
      <c r="LQ16" s="136"/>
      <c r="LR16" s="136"/>
      <c r="LS16" s="136"/>
      <c r="LT16" s="136"/>
      <c r="LU16" s="136"/>
      <c r="LV16" s="136"/>
      <c r="LW16" s="136"/>
      <c r="LX16" s="136"/>
      <c r="LY16" s="136"/>
      <c r="LZ16" s="136"/>
      <c r="MA16" s="136"/>
      <c r="MB16" s="136"/>
      <c r="MC16" s="136"/>
      <c r="MD16" s="136"/>
      <c r="ME16" s="136"/>
      <c r="MF16" s="136"/>
      <c r="MG16" s="136"/>
      <c r="MH16" s="136"/>
      <c r="MI16" s="136"/>
      <c r="MJ16" s="136"/>
      <c r="MK16" s="136"/>
      <c r="ML16" s="136"/>
      <c r="MM16" s="136"/>
      <c r="MN16" s="136"/>
      <c r="MO16" s="136"/>
      <c r="MP16" s="136"/>
      <c r="MQ16" s="136"/>
      <c r="MR16" s="136"/>
      <c r="MS16" s="136"/>
      <c r="MT16" s="136"/>
      <c r="MU16" s="136"/>
      <c r="MV16" s="136"/>
      <c r="MW16" s="136"/>
      <c r="MX16" s="136"/>
      <c r="MY16" s="136"/>
      <c r="MZ16" s="136"/>
      <c r="NA16" s="136"/>
      <c r="NB16" s="136"/>
      <c r="NC16" s="136"/>
      <c r="ND16" s="136"/>
      <c r="NE16" s="136"/>
      <c r="NF16" s="136"/>
      <c r="NG16" s="136"/>
      <c r="NH16" s="136"/>
      <c r="NI16" s="136"/>
      <c r="NJ16" s="136"/>
      <c r="NK16" s="136"/>
      <c r="NL16" s="136"/>
      <c r="NM16" s="136"/>
      <c r="NN16" s="136"/>
      <c r="NO16" s="136"/>
      <c r="NP16" s="136"/>
      <c r="NQ16" s="136"/>
      <c r="NR16" s="136"/>
      <c r="NS16" s="136"/>
      <c r="NT16" s="136"/>
      <c r="NU16" s="136"/>
      <c r="NV16" s="136"/>
      <c r="NW16" s="136"/>
      <c r="NX16" s="136"/>
      <c r="NY16" s="136"/>
      <c r="NZ16" s="136"/>
      <c r="OA16" s="136"/>
      <c r="OB16" s="136"/>
      <c r="OC16" s="136"/>
      <c r="OD16" s="136"/>
      <c r="OE16" s="136"/>
      <c r="OF16" s="136"/>
      <c r="OG16" s="136"/>
      <c r="OH16" s="136"/>
      <c r="OI16" s="136"/>
      <c r="OJ16" s="136"/>
      <c r="OK16" s="136"/>
      <c r="OL16" s="136"/>
      <c r="OM16" s="136"/>
      <c r="ON16" s="136"/>
      <c r="OO16" s="136"/>
      <c r="OP16" s="136"/>
      <c r="OQ16" s="136"/>
      <c r="OR16" s="136"/>
      <c r="OS16" s="136"/>
      <c r="OT16" s="136"/>
      <c r="OU16" s="136"/>
      <c r="OV16" s="136"/>
      <c r="OW16" s="136"/>
      <c r="OX16" s="136"/>
      <c r="OY16" s="136"/>
      <c r="OZ16" s="136"/>
      <c r="PA16" s="136"/>
      <c r="PB16" s="136"/>
      <c r="PC16" s="136"/>
      <c r="PD16" s="136"/>
      <c r="PE16" s="136"/>
      <c r="PF16" s="136"/>
      <c r="PG16" s="136"/>
      <c r="PH16" s="136"/>
      <c r="PI16" s="136"/>
      <c r="PJ16" s="136"/>
      <c r="PK16" s="136"/>
      <c r="PL16" s="136"/>
      <c r="PM16" s="136"/>
      <c r="PN16" s="136"/>
      <c r="PO16" s="136"/>
      <c r="PP16" s="136"/>
      <c r="PQ16" s="136"/>
      <c r="PR16" s="136"/>
      <c r="PS16" s="136"/>
      <c r="PT16" s="136"/>
      <c r="PU16" s="136"/>
      <c r="PV16" s="136"/>
      <c r="PW16" s="136"/>
      <c r="PX16" s="136"/>
      <c r="PY16" s="136"/>
      <c r="PZ16" s="136"/>
      <c r="QA16" s="136"/>
      <c r="QB16" s="136"/>
      <c r="QC16" s="136"/>
      <c r="QD16" s="136"/>
      <c r="QE16" s="136"/>
      <c r="QF16" s="136"/>
      <c r="QG16" s="136"/>
      <c r="QH16" s="136"/>
      <c r="QI16" s="136"/>
      <c r="QJ16" s="136"/>
      <c r="QK16" s="136"/>
      <c r="QL16" s="136"/>
      <c r="QM16" s="136"/>
      <c r="QN16" s="136"/>
      <c r="QO16" s="136"/>
      <c r="QP16" s="136"/>
      <c r="QQ16" s="136"/>
      <c r="QR16" s="136"/>
      <c r="QS16" s="136"/>
      <c r="QT16" s="136"/>
      <c r="QU16" s="136"/>
      <c r="QV16" s="136"/>
      <c r="QW16" s="136"/>
      <c r="QX16" s="136"/>
      <c r="QY16" s="136"/>
      <c r="QZ16" s="136"/>
      <c r="RA16" s="136"/>
      <c r="RB16" s="136"/>
      <c r="RC16" s="136"/>
      <c r="RD16" s="136"/>
      <c r="RE16" s="136"/>
      <c r="RF16" s="136"/>
      <c r="RG16" s="136"/>
      <c r="RH16" s="136"/>
      <c r="RI16" s="136"/>
      <c r="RJ16" s="136"/>
      <c r="RK16" s="136"/>
      <c r="RL16" s="136"/>
      <c r="RM16" s="136"/>
      <c r="RN16" s="136"/>
      <c r="RO16" s="136"/>
      <c r="RP16" s="136"/>
      <c r="RQ16" s="136"/>
      <c r="RR16" s="136"/>
      <c r="RS16" s="136"/>
      <c r="RT16" s="136"/>
      <c r="RU16" s="136"/>
      <c r="RV16" s="136"/>
      <c r="RW16" s="136"/>
      <c r="RX16" s="136"/>
      <c r="RY16" s="136"/>
      <c r="RZ16" s="136"/>
      <c r="SA16" s="136"/>
      <c r="SB16" s="136"/>
      <c r="SC16" s="136"/>
      <c r="SD16" s="136"/>
      <c r="SE16" s="136"/>
      <c r="SF16" s="136"/>
      <c r="SG16" s="136"/>
      <c r="SH16" s="136"/>
      <c r="SI16" s="136"/>
      <c r="SJ16" s="136"/>
      <c r="SK16" s="136"/>
      <c r="SL16" s="136"/>
      <c r="SM16" s="136"/>
      <c r="SN16" s="136"/>
      <c r="SO16" s="136"/>
      <c r="SP16" s="136"/>
      <c r="SQ16" s="136"/>
      <c r="SR16" s="136"/>
      <c r="SS16" s="136"/>
      <c r="ST16" s="136"/>
      <c r="SU16" s="136"/>
      <c r="SV16" s="136"/>
      <c r="SW16" s="136"/>
      <c r="SX16" s="136"/>
      <c r="SY16" s="136"/>
      <c r="SZ16" s="136"/>
      <c r="TA16" s="136"/>
      <c r="TB16" s="136"/>
      <c r="TC16" s="136"/>
      <c r="TD16" s="136"/>
      <c r="TE16" s="136"/>
      <c r="TF16" s="136"/>
      <c r="TG16" s="136"/>
      <c r="TH16" s="136"/>
      <c r="TI16" s="136"/>
      <c r="TJ16" s="136"/>
      <c r="TK16" s="136"/>
      <c r="TL16" s="136"/>
      <c r="TM16" s="136"/>
      <c r="TN16" s="136"/>
      <c r="TO16" s="136"/>
      <c r="TP16" s="136"/>
      <c r="TQ16" s="136"/>
      <c r="TR16" s="136"/>
      <c r="TS16" s="136"/>
      <c r="TT16" s="136"/>
      <c r="TU16" s="136"/>
      <c r="TV16" s="136"/>
      <c r="TW16" s="136"/>
      <c r="TX16" s="136"/>
      <c r="TY16" s="136"/>
      <c r="TZ16" s="136"/>
      <c r="UA16" s="136"/>
      <c r="UB16" s="136"/>
      <c r="UC16" s="136"/>
      <c r="UD16" s="136"/>
      <c r="UE16" s="136"/>
      <c r="UF16" s="136"/>
      <c r="UG16" s="136"/>
      <c r="UH16" s="136"/>
      <c r="UI16" s="136"/>
      <c r="UJ16" s="136"/>
      <c r="UK16" s="136"/>
      <c r="UL16" s="136"/>
      <c r="UM16" s="136"/>
      <c r="UN16" s="136"/>
      <c r="UO16" s="136"/>
      <c r="UP16" s="136"/>
      <c r="UQ16" s="136"/>
      <c r="UR16" s="136"/>
      <c r="US16" s="136"/>
      <c r="UT16" s="136"/>
      <c r="UU16" s="136"/>
      <c r="UV16" s="136"/>
      <c r="UW16" s="136"/>
      <c r="UX16" s="136"/>
      <c r="UY16" s="136"/>
      <c r="UZ16" s="136"/>
      <c r="VA16" s="136"/>
      <c r="VB16" s="136"/>
      <c r="VC16" s="136"/>
      <c r="VD16" s="136"/>
      <c r="VE16" s="136"/>
      <c r="VF16" s="136"/>
      <c r="VG16" s="136"/>
      <c r="VH16" s="136"/>
      <c r="VI16" s="136"/>
      <c r="VJ16" s="136"/>
      <c r="VK16" s="136"/>
      <c r="VL16" s="136"/>
      <c r="VM16" s="136"/>
      <c r="VN16" s="136"/>
      <c r="VO16" s="136"/>
      <c r="VP16" s="136"/>
      <c r="VQ16" s="136"/>
      <c r="VR16" s="136"/>
      <c r="VS16" s="136"/>
      <c r="VT16" s="136"/>
      <c r="VU16" s="136"/>
      <c r="VV16" s="136"/>
      <c r="VW16" s="136"/>
      <c r="VX16" s="136"/>
      <c r="VY16" s="136"/>
      <c r="VZ16" s="136"/>
      <c r="WA16" s="136"/>
      <c r="WB16" s="136"/>
      <c r="WC16" s="136"/>
      <c r="WD16" s="136"/>
      <c r="WE16" s="136"/>
      <c r="WF16" s="136"/>
      <c r="WG16" s="136"/>
      <c r="WH16" s="136"/>
      <c r="WI16" s="136"/>
      <c r="WJ16" s="136"/>
      <c r="WK16" s="136"/>
      <c r="WL16" s="136"/>
      <c r="WM16" s="136"/>
      <c r="WN16" s="136"/>
      <c r="WO16" s="136"/>
      <c r="WP16" s="136"/>
      <c r="WQ16" s="136"/>
      <c r="WR16" s="136"/>
      <c r="WS16" s="136"/>
      <c r="WT16" s="136"/>
      <c r="WU16" s="136"/>
      <c r="WV16" s="136"/>
      <c r="WW16" s="136"/>
      <c r="WX16" s="136"/>
      <c r="WY16" s="136"/>
      <c r="WZ16" s="136"/>
      <c r="XA16" s="136"/>
      <c r="XB16" s="136"/>
      <c r="XC16" s="136"/>
      <c r="XD16" s="136"/>
      <c r="XE16" s="136"/>
      <c r="XF16" s="136"/>
      <c r="XG16" s="136"/>
      <c r="XH16" s="136"/>
      <c r="XI16" s="136"/>
      <c r="XJ16" s="136"/>
      <c r="XK16" s="136"/>
      <c r="XL16" s="136"/>
      <c r="XM16" s="136"/>
      <c r="XN16" s="136"/>
      <c r="XO16" s="136"/>
      <c r="XP16" s="136"/>
      <c r="XQ16" s="136"/>
      <c r="XR16" s="136"/>
      <c r="XS16" s="136"/>
      <c r="XT16" s="136"/>
      <c r="XU16" s="136"/>
      <c r="XV16" s="136"/>
      <c r="XW16" s="136"/>
      <c r="XX16" s="136"/>
      <c r="XY16" s="136"/>
      <c r="XZ16" s="136"/>
      <c r="YA16" s="136"/>
      <c r="YB16" s="136"/>
      <c r="YC16" s="136"/>
      <c r="YD16" s="136"/>
      <c r="YE16" s="136"/>
      <c r="YF16" s="136"/>
      <c r="YG16" s="136"/>
      <c r="YH16" s="136"/>
      <c r="YI16" s="136"/>
      <c r="YJ16" s="136"/>
      <c r="YK16" s="136"/>
      <c r="YL16" s="136"/>
      <c r="YM16" s="136"/>
      <c r="YN16" s="136"/>
      <c r="YO16" s="136"/>
      <c r="YP16" s="136"/>
      <c r="YQ16" s="136"/>
      <c r="YR16" s="136"/>
      <c r="YS16" s="136"/>
      <c r="YT16" s="136"/>
      <c r="YU16" s="136"/>
      <c r="YV16" s="136"/>
      <c r="YW16" s="136"/>
      <c r="YX16" s="136"/>
      <c r="YY16" s="136"/>
      <c r="YZ16" s="136"/>
      <c r="ZA16" s="136"/>
      <c r="ZB16" s="136"/>
      <c r="ZC16" s="136"/>
      <c r="ZD16" s="136"/>
      <c r="ZE16" s="136"/>
      <c r="ZF16" s="136"/>
      <c r="ZG16" s="136"/>
      <c r="ZH16" s="136"/>
      <c r="ZI16" s="136"/>
      <c r="ZJ16" s="136"/>
      <c r="ZK16" s="136"/>
      <c r="ZL16" s="136"/>
      <c r="ZM16" s="136"/>
      <c r="ZN16" s="136"/>
      <c r="ZO16" s="136"/>
      <c r="ZP16" s="136"/>
      <c r="ZQ16" s="136"/>
      <c r="ZR16" s="136"/>
      <c r="ZS16" s="136"/>
      <c r="ZT16" s="136"/>
      <c r="ZU16" s="136"/>
      <c r="ZV16" s="136"/>
      <c r="ZW16" s="136"/>
      <c r="ZX16" s="136"/>
      <c r="ZY16" s="136"/>
      <c r="ZZ16" s="136"/>
      <c r="AAA16" s="136"/>
      <c r="AAB16" s="136"/>
      <c r="AAC16" s="136"/>
      <c r="AAD16" s="136"/>
      <c r="AAE16" s="136"/>
      <c r="AAF16" s="136"/>
      <c r="AAG16" s="136"/>
      <c r="AAH16" s="136"/>
      <c r="AAI16" s="136"/>
      <c r="AAJ16" s="136"/>
      <c r="AAK16" s="136"/>
      <c r="AAL16" s="136"/>
      <c r="AAM16" s="136"/>
      <c r="AAN16" s="136"/>
      <c r="AAO16" s="136"/>
      <c r="AAP16" s="136"/>
      <c r="AAQ16" s="136"/>
      <c r="AAR16" s="136"/>
      <c r="AAS16" s="136"/>
      <c r="AAT16" s="136"/>
      <c r="AAU16" s="136"/>
      <c r="AAV16" s="136"/>
      <c r="AAW16" s="136"/>
      <c r="AAX16" s="136"/>
      <c r="AAY16" s="136"/>
      <c r="AAZ16" s="136"/>
      <c r="ABA16" s="136"/>
      <c r="ABB16" s="136"/>
      <c r="ABC16" s="136"/>
      <c r="ABD16" s="136"/>
      <c r="ABE16" s="136"/>
      <c r="ABF16" s="136"/>
      <c r="ABG16" s="136"/>
      <c r="ABH16" s="136"/>
      <c r="ABI16" s="136"/>
      <c r="ABJ16" s="136"/>
      <c r="ABK16" s="136"/>
      <c r="ABL16" s="136"/>
      <c r="ABM16" s="136"/>
      <c r="ABN16" s="136"/>
      <c r="ABO16" s="136"/>
      <c r="ABP16" s="136"/>
      <c r="ABQ16" s="136"/>
      <c r="ABR16" s="136"/>
      <c r="ABS16" s="136"/>
      <c r="ABT16" s="136"/>
      <c r="ABU16" s="136"/>
      <c r="ABV16" s="136"/>
      <c r="ABW16" s="136"/>
      <c r="ABX16" s="136"/>
      <c r="ABY16" s="136"/>
      <c r="ABZ16" s="136"/>
      <c r="ACA16" s="136"/>
      <c r="ACB16" s="136"/>
      <c r="ACC16" s="136"/>
      <c r="ACD16" s="136"/>
      <c r="ACE16" s="136"/>
      <c r="ACF16" s="136"/>
      <c r="ACG16" s="136"/>
      <c r="ACH16" s="136"/>
      <c r="ACI16" s="136"/>
      <c r="ACJ16" s="136"/>
      <c r="ACK16" s="136"/>
      <c r="ACL16" s="136"/>
      <c r="ACM16" s="136"/>
      <c r="ACN16" s="136"/>
      <c r="ACO16" s="136"/>
      <c r="ACP16" s="136"/>
      <c r="ACQ16" s="136"/>
      <c r="ACR16" s="136"/>
      <c r="ACS16" s="136"/>
      <c r="ACT16" s="136"/>
      <c r="ACU16" s="136"/>
      <c r="ACV16" s="136"/>
      <c r="ACW16" s="136"/>
      <c r="ACX16" s="136"/>
      <c r="ACY16" s="136"/>
      <c r="ACZ16" s="136"/>
      <c r="ADA16" s="136"/>
      <c r="ADB16" s="136"/>
      <c r="ADC16" s="136"/>
      <c r="ADD16" s="136"/>
      <c r="ADE16" s="136"/>
      <c r="ADF16" s="136"/>
      <c r="ADG16" s="136"/>
      <c r="ADH16" s="136"/>
      <c r="ADI16" s="136"/>
      <c r="ADJ16" s="136"/>
      <c r="ADK16" s="136"/>
      <c r="ADL16" s="136"/>
      <c r="ADM16" s="136"/>
      <c r="ADN16" s="136"/>
      <c r="ADO16" s="136"/>
      <c r="ADP16" s="136"/>
      <c r="ADQ16" s="136"/>
      <c r="ADR16" s="136"/>
      <c r="ADS16" s="136"/>
      <c r="ADT16" s="136"/>
      <c r="ADU16" s="136"/>
      <c r="ADV16" s="136"/>
      <c r="ADW16" s="136"/>
      <c r="ADX16" s="136"/>
      <c r="ADY16" s="136"/>
      <c r="ADZ16" s="136"/>
      <c r="AEA16" s="136"/>
      <c r="AEB16" s="136"/>
      <c r="AEC16" s="136"/>
      <c r="AED16" s="136"/>
      <c r="AEE16" s="136"/>
      <c r="AEF16" s="136"/>
      <c r="AEG16" s="136"/>
      <c r="AEH16" s="136"/>
      <c r="AEI16" s="136"/>
      <c r="AEJ16" s="136"/>
      <c r="AEK16" s="136"/>
      <c r="AEL16" s="136"/>
      <c r="AEM16" s="136"/>
      <c r="AEN16" s="136"/>
      <c r="AEO16" s="136"/>
      <c r="AEP16" s="136"/>
      <c r="AEQ16" s="136"/>
      <c r="AER16" s="136"/>
      <c r="AES16" s="136"/>
      <c r="AET16" s="136"/>
      <c r="AEU16" s="136"/>
      <c r="AEV16" s="136"/>
      <c r="AEW16" s="136"/>
      <c r="AEX16" s="136"/>
      <c r="AEY16" s="136"/>
      <c r="AEZ16" s="136"/>
      <c r="AFA16" s="136"/>
      <c r="AFB16" s="136"/>
      <c r="AFC16" s="136"/>
      <c r="AFD16" s="136"/>
      <c r="AFE16" s="136"/>
      <c r="AFF16" s="136"/>
      <c r="AFG16" s="136"/>
      <c r="AFH16" s="136"/>
      <c r="AFI16" s="136"/>
      <c r="AFJ16" s="136"/>
      <c r="AFK16" s="136"/>
      <c r="AFL16" s="136"/>
      <c r="AFM16" s="136"/>
      <c r="AFN16" s="136"/>
      <c r="AFO16" s="136"/>
      <c r="AFP16" s="136"/>
      <c r="AFQ16" s="136"/>
      <c r="AFR16" s="136"/>
      <c r="AFS16" s="136"/>
      <c r="AFT16" s="136"/>
      <c r="AFU16" s="136"/>
      <c r="AFV16" s="136"/>
      <c r="AFW16" s="136"/>
      <c r="AFX16" s="136"/>
      <c r="AFY16" s="136"/>
      <c r="AFZ16" s="136"/>
      <c r="AGA16" s="136"/>
      <c r="AGB16" s="136"/>
      <c r="AGC16" s="136"/>
      <c r="AGD16" s="136"/>
      <c r="AGE16" s="136"/>
      <c r="AGF16" s="136"/>
      <c r="AGG16" s="136"/>
      <c r="AGH16" s="136"/>
      <c r="AGI16" s="136"/>
      <c r="AGJ16" s="136"/>
      <c r="AGK16" s="136"/>
      <c r="AGL16" s="136"/>
      <c r="AGM16" s="136"/>
      <c r="AGN16" s="136"/>
      <c r="AGO16" s="136"/>
      <c r="AGP16" s="136"/>
      <c r="AGQ16" s="136"/>
      <c r="AGR16" s="136"/>
      <c r="AGS16" s="136"/>
      <c r="AGT16" s="136"/>
      <c r="AGU16" s="136"/>
      <c r="AGV16" s="136"/>
      <c r="AGW16" s="136"/>
      <c r="AGX16" s="136"/>
      <c r="AGY16" s="136"/>
      <c r="AGZ16" s="136"/>
      <c r="AHA16" s="136"/>
      <c r="AHB16" s="136"/>
      <c r="AHC16" s="136"/>
      <c r="AHD16" s="136"/>
      <c r="AHE16" s="136"/>
      <c r="AHF16" s="136"/>
      <c r="AHG16" s="136"/>
      <c r="AHH16" s="136"/>
      <c r="AHI16" s="136"/>
      <c r="AHJ16" s="136"/>
      <c r="AHK16" s="136"/>
      <c r="AHL16" s="136"/>
      <c r="AHM16" s="136"/>
      <c r="AHN16" s="136"/>
      <c r="AHO16" s="136"/>
      <c r="AHP16" s="136"/>
      <c r="AHQ16" s="136"/>
      <c r="AHR16" s="136"/>
      <c r="AHS16" s="136"/>
      <c r="AHT16" s="136"/>
      <c r="AHU16" s="136"/>
      <c r="AHV16" s="136"/>
      <c r="AHW16" s="136"/>
      <c r="AHX16" s="136"/>
      <c r="AHY16" s="136"/>
      <c r="AHZ16" s="136"/>
      <c r="AIA16" s="136"/>
      <c r="AIB16" s="136"/>
      <c r="AIC16" s="136"/>
      <c r="AID16" s="136"/>
      <c r="AIE16" s="136"/>
      <c r="AIF16" s="136"/>
      <c r="AIG16" s="136"/>
      <c r="AIH16" s="136"/>
      <c r="AII16" s="136"/>
      <c r="AIJ16" s="136"/>
      <c r="AIK16" s="136"/>
      <c r="AIL16" s="136"/>
      <c r="AIM16" s="136"/>
      <c r="AIN16" s="136"/>
      <c r="AIO16" s="136"/>
      <c r="AIP16" s="136"/>
      <c r="AIQ16" s="136"/>
      <c r="AIR16" s="136"/>
      <c r="AIS16" s="136"/>
      <c r="AIT16" s="136"/>
      <c r="AIU16" s="136"/>
      <c r="AIV16" s="136"/>
      <c r="AIW16" s="136"/>
      <c r="AIX16" s="136"/>
      <c r="AIY16" s="136"/>
      <c r="AIZ16" s="136"/>
      <c r="AJA16" s="136"/>
      <c r="AJB16" s="136"/>
      <c r="AJC16" s="136"/>
      <c r="AJD16" s="136"/>
      <c r="AJE16" s="136"/>
      <c r="AJF16" s="136"/>
      <c r="AJG16" s="136"/>
      <c r="AJH16" s="136"/>
      <c r="AJI16" s="136"/>
      <c r="AJJ16" s="136"/>
      <c r="AJK16" s="136"/>
      <c r="AJL16" s="136"/>
      <c r="AJM16" s="136"/>
      <c r="AJN16" s="136"/>
      <c r="AJO16" s="136"/>
      <c r="AJP16" s="136"/>
      <c r="AJQ16" s="136"/>
      <c r="AJR16" s="136"/>
      <c r="AJS16" s="136"/>
      <c r="AJT16" s="136"/>
      <c r="AJU16" s="136"/>
      <c r="AJV16" s="136"/>
      <c r="AJW16" s="136"/>
      <c r="AJX16" s="136"/>
      <c r="AJY16" s="136"/>
      <c r="AJZ16" s="136"/>
      <c r="AKA16" s="136"/>
      <c r="AKB16" s="136"/>
      <c r="AKC16" s="136"/>
      <c r="AKD16" s="136"/>
      <c r="AKE16" s="136"/>
      <c r="AKF16" s="136"/>
      <c r="AKG16" s="136"/>
      <c r="AKH16" s="136"/>
      <c r="AKI16" s="136"/>
      <c r="AKJ16" s="136"/>
      <c r="AKK16" s="136"/>
      <c r="AKL16" s="136"/>
      <c r="AKM16" s="136"/>
      <c r="AKN16" s="136"/>
      <c r="AKO16" s="136"/>
      <c r="AKP16" s="136"/>
      <c r="AKQ16" s="136"/>
      <c r="AKR16" s="136"/>
      <c r="AKS16" s="136"/>
      <c r="AKT16" s="136"/>
      <c r="AKU16" s="136"/>
      <c r="AKV16" s="136"/>
      <c r="AKW16" s="136"/>
      <c r="AKX16" s="136"/>
      <c r="AKY16" s="136"/>
      <c r="AKZ16" s="136"/>
      <c r="ALA16" s="136"/>
      <c r="ALB16" s="136"/>
      <c r="ALC16" s="136"/>
      <c r="ALD16" s="136"/>
      <c r="ALE16" s="136"/>
      <c r="ALF16" s="136"/>
      <c r="ALG16" s="136"/>
      <c r="ALH16" s="136"/>
      <c r="ALI16" s="136"/>
      <c r="ALJ16" s="136"/>
      <c r="ALK16" s="136"/>
      <c r="ALL16" s="136"/>
      <c r="ALM16" s="136"/>
      <c r="ALN16" s="136"/>
      <c r="ALO16" s="136"/>
      <c r="ALP16" s="136"/>
      <c r="ALQ16" s="136"/>
      <c r="ALR16" s="136"/>
      <c r="ALS16" s="136"/>
      <c r="ALT16" s="136"/>
      <c r="ALU16" s="136"/>
      <c r="ALV16" s="136"/>
      <c r="ALW16" s="136"/>
      <c r="ALX16" s="136"/>
      <c r="ALY16" s="136"/>
      <c r="ALZ16" s="136"/>
      <c r="AMA16" s="136"/>
      <c r="AMB16" s="136"/>
      <c r="AMC16" s="136"/>
      <c r="AMD16" s="136"/>
      <c r="AME16" s="136"/>
      <c r="AMF16" s="136"/>
    </row>
    <row r="17" spans="1:6" ht="22.5">
      <c r="A17" s="146" t="s">
        <v>139</v>
      </c>
      <c r="B17" s="158" t="s">
        <v>178</v>
      </c>
      <c r="C17" s="147" t="s">
        <v>20</v>
      </c>
      <c r="D17" s="211">
        <v>0</v>
      </c>
      <c r="E17" s="280">
        <v>111</v>
      </c>
      <c r="F17" s="257">
        <f t="shared" si="0"/>
        <v>0</v>
      </c>
    </row>
    <row r="18" spans="1:6" ht="36" customHeight="1">
      <c r="A18" s="146" t="s">
        <v>197</v>
      </c>
      <c r="B18" s="158" t="s">
        <v>196</v>
      </c>
      <c r="C18" s="147" t="s">
        <v>29</v>
      </c>
      <c r="D18" s="211">
        <v>0</v>
      </c>
      <c r="E18" s="280">
        <v>1</v>
      </c>
      <c r="F18" s="257">
        <f t="shared" si="0"/>
        <v>0</v>
      </c>
    </row>
    <row r="19" spans="1:6" ht="90">
      <c r="A19" s="149" t="s">
        <v>198</v>
      </c>
      <c r="B19" s="160" t="s">
        <v>187</v>
      </c>
      <c r="C19" s="150" t="s">
        <v>29</v>
      </c>
      <c r="D19" s="233">
        <v>0</v>
      </c>
      <c r="E19" s="282">
        <v>5</v>
      </c>
      <c r="F19" s="285">
        <f t="shared" si="0"/>
        <v>0</v>
      </c>
    </row>
    <row r="20" spans="1:6" ht="67.5">
      <c r="A20" s="156"/>
      <c r="B20" s="161" t="s">
        <v>186</v>
      </c>
      <c r="C20" s="151"/>
      <c r="D20" s="234"/>
      <c r="E20" s="283"/>
      <c r="F20" s="286"/>
    </row>
    <row r="21" spans="1:6" ht="90">
      <c r="A21" s="156"/>
      <c r="B21" s="161" t="s">
        <v>188</v>
      </c>
      <c r="C21" s="151"/>
      <c r="D21" s="234"/>
      <c r="E21" s="283"/>
      <c r="F21" s="286"/>
    </row>
    <row r="22" spans="1:6" ht="90">
      <c r="A22" s="156"/>
      <c r="B22" s="161" t="s">
        <v>189</v>
      </c>
      <c r="C22" s="151"/>
      <c r="D22" s="234"/>
      <c r="E22" s="283"/>
      <c r="F22" s="286"/>
    </row>
    <row r="23" spans="1:6" ht="101.25">
      <c r="A23" s="156"/>
      <c r="B23" s="161" t="s">
        <v>190</v>
      </c>
      <c r="C23" s="151"/>
      <c r="D23" s="234"/>
      <c r="E23" s="283"/>
      <c r="F23" s="286"/>
    </row>
    <row r="24" spans="1:6" ht="101.25">
      <c r="A24" s="156"/>
      <c r="B24" s="161" t="s">
        <v>191</v>
      </c>
      <c r="C24" s="151"/>
      <c r="D24" s="234"/>
      <c r="E24" s="283"/>
      <c r="F24" s="286"/>
    </row>
    <row r="25" spans="1:6" ht="112.5">
      <c r="A25" s="156"/>
      <c r="B25" s="161" t="s">
        <v>192</v>
      </c>
      <c r="C25" s="151"/>
      <c r="D25" s="234"/>
      <c r="E25" s="283"/>
      <c r="F25" s="286"/>
    </row>
    <row r="26" spans="1:6" ht="45">
      <c r="A26" s="156"/>
      <c r="B26" s="161" t="s">
        <v>193</v>
      </c>
      <c r="C26" s="151"/>
      <c r="D26" s="234"/>
      <c r="E26" s="283"/>
      <c r="F26" s="286"/>
    </row>
    <row r="27" spans="1:6" s="135" customFormat="1" ht="69" customHeight="1">
      <c r="A27" s="156"/>
      <c r="B27" s="161" t="s">
        <v>194</v>
      </c>
      <c r="C27" s="151"/>
      <c r="D27" s="234"/>
      <c r="E27" s="283"/>
      <c r="F27" s="286"/>
    </row>
    <row r="28" spans="1:6" s="135" customFormat="1" ht="123.75">
      <c r="A28" s="157"/>
      <c r="B28" s="162" t="s">
        <v>195</v>
      </c>
      <c r="C28" s="152"/>
      <c r="D28" s="235"/>
      <c r="E28" s="284"/>
      <c r="F28" s="287"/>
    </row>
    <row r="29" spans="1:6" ht="22.5">
      <c r="A29" s="146" t="s">
        <v>143</v>
      </c>
      <c r="B29" s="158" t="s">
        <v>426</v>
      </c>
      <c r="C29" s="147" t="s">
        <v>333</v>
      </c>
      <c r="D29" s="211">
        <v>0</v>
      </c>
      <c r="E29" s="280">
        <v>20</v>
      </c>
      <c r="F29" s="257">
        <f>PRODUCT(E29,D29)</f>
        <v>0</v>
      </c>
    </row>
    <row r="30" spans="1:6" s="135" customFormat="1" ht="11.25">
      <c r="B30" s="153"/>
      <c r="C30" s="154"/>
      <c r="E30" s="155"/>
      <c r="F30" s="139"/>
    </row>
    <row r="31" spans="1:6" s="135" customFormat="1" ht="11.25">
      <c r="B31" s="140" t="s">
        <v>199</v>
      </c>
      <c r="C31" s="139"/>
      <c r="E31" s="141"/>
      <c r="F31" s="139"/>
    </row>
    <row r="32" spans="1:6" s="135" customFormat="1" ht="11.25">
      <c r="A32" s="166"/>
      <c r="B32" s="140"/>
      <c r="C32" s="139"/>
      <c r="E32" s="141"/>
      <c r="F32" s="139"/>
    </row>
    <row r="33" spans="1:6" s="242" customFormat="1" ht="12">
      <c r="A33" s="238"/>
      <c r="B33" s="239" t="s">
        <v>171</v>
      </c>
      <c r="C33" s="240"/>
      <c r="E33" s="241"/>
      <c r="F33" s="288">
        <f>SUM(F9:F29)</f>
        <v>0</v>
      </c>
    </row>
  </sheetData>
  <pageMargins left="0.98425196850393704" right="0.19685039370078741" top="0.78740157480314965" bottom="0.19685039370078741" header="0.51181102362204722" footer="0"/>
  <pageSetup paperSize="9" firstPageNumber="0" orientation="landscape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40"/>
  <sheetViews>
    <sheetView topLeftCell="A22" zoomScaleNormal="100" workbookViewId="0">
      <selection activeCell="F41" sqref="F41"/>
    </sheetView>
  </sheetViews>
  <sheetFormatPr defaultRowHeight="12.75"/>
  <cols>
    <col min="1" max="1" width="5" style="136" bestFit="1" customWidth="1"/>
    <col min="2" max="2" width="67.28515625" style="140" customWidth="1"/>
    <col min="3" max="3" width="4.85546875" style="139" bestFit="1" customWidth="1"/>
    <col min="4" max="4" width="9.85546875" style="135" customWidth="1"/>
    <col min="5" max="5" width="9.85546875" style="168" bestFit="1" customWidth="1"/>
    <col min="6" max="6" width="13.28515625" style="135" bestFit="1" customWidth="1"/>
    <col min="7" max="7" width="14.42578125" style="135" customWidth="1"/>
    <col min="8" max="1020" width="9.140625" style="135" customWidth="1"/>
    <col min="1021" max="16384" width="9.140625" style="136"/>
  </cols>
  <sheetData>
    <row r="1" spans="1:1020">
      <c r="A1" s="163" t="s">
        <v>172</v>
      </c>
      <c r="B1" s="133" t="s">
        <v>16</v>
      </c>
      <c r="C1" s="134" t="s">
        <v>161</v>
      </c>
      <c r="D1" s="213" t="s">
        <v>294</v>
      </c>
      <c r="E1" s="236" t="s">
        <v>17</v>
      </c>
      <c r="F1" s="215" t="s">
        <v>295</v>
      </c>
    </row>
    <row r="2" spans="1:1020">
      <c r="A2" s="164" t="s">
        <v>173</v>
      </c>
      <c r="B2" s="137"/>
      <c r="C2" s="138"/>
      <c r="D2" s="214" t="s">
        <v>310</v>
      </c>
      <c r="E2" s="237"/>
      <c r="F2" s="208"/>
    </row>
    <row r="3" spans="1:1020">
      <c r="A3" s="139"/>
      <c r="D3" s="209"/>
      <c r="F3" s="110"/>
    </row>
    <row r="4" spans="1:1020" s="135" customFormat="1" ht="11.25">
      <c r="A4" s="144" t="s">
        <v>208</v>
      </c>
      <c r="B4" s="171" t="s">
        <v>209</v>
      </c>
      <c r="C4" s="139"/>
      <c r="D4" s="210"/>
      <c r="E4" s="169"/>
      <c r="F4" s="126"/>
    </row>
    <row r="5" spans="1:1020" s="135" customFormat="1" ht="11.25">
      <c r="B5" s="172" t="s">
        <v>18</v>
      </c>
      <c r="C5" s="139"/>
      <c r="D5" s="209"/>
      <c r="E5" s="168"/>
      <c r="F5" s="110"/>
    </row>
    <row r="6" spans="1:1020" s="135" customFormat="1" ht="11.25">
      <c r="A6" s="144"/>
      <c r="B6" s="140"/>
      <c r="C6" s="139"/>
      <c r="D6" s="209"/>
      <c r="E6" s="168"/>
      <c r="F6" s="110"/>
    </row>
    <row r="7" spans="1:1020" s="135" customFormat="1" ht="11.25">
      <c r="A7" s="182" t="s">
        <v>210</v>
      </c>
      <c r="B7" s="183" t="s">
        <v>211</v>
      </c>
      <c r="C7" s="182" t="s">
        <v>20</v>
      </c>
      <c r="D7" s="211">
        <v>0</v>
      </c>
      <c r="E7" s="276">
        <v>1</v>
      </c>
      <c r="F7" s="257">
        <f t="shared" ref="F7:F33" si="0">PRODUCT(E7,D7)</f>
        <v>0</v>
      </c>
    </row>
    <row r="8" spans="1:1020" s="135" customFormat="1" ht="13.5" customHeight="1">
      <c r="A8" s="182" t="s">
        <v>212</v>
      </c>
      <c r="B8" s="183" t="s">
        <v>397</v>
      </c>
      <c r="C8" s="182" t="s">
        <v>20</v>
      </c>
      <c r="D8" s="211">
        <v>0</v>
      </c>
      <c r="E8" s="276">
        <v>24</v>
      </c>
      <c r="F8" s="257">
        <f t="shared" si="0"/>
        <v>0</v>
      </c>
    </row>
    <row r="9" spans="1:1020" s="135" customFormat="1" ht="23.25" customHeight="1">
      <c r="A9" s="182" t="s">
        <v>213</v>
      </c>
      <c r="B9" s="183" t="s">
        <v>398</v>
      </c>
      <c r="C9" s="182" t="s">
        <v>20</v>
      </c>
      <c r="D9" s="211">
        <v>0</v>
      </c>
      <c r="E9" s="276">
        <v>21</v>
      </c>
      <c r="F9" s="257">
        <f t="shared" ref="F9" si="1">PRODUCT(E9,D9)</f>
        <v>0</v>
      </c>
    </row>
    <row r="10" spans="1:1020" s="135" customFormat="1" ht="23.25" customHeight="1">
      <c r="A10" s="182" t="s">
        <v>214</v>
      </c>
      <c r="B10" s="184" t="s">
        <v>399</v>
      </c>
      <c r="C10" s="182" t="s">
        <v>20</v>
      </c>
      <c r="D10" s="211">
        <v>0</v>
      </c>
      <c r="E10" s="276">
        <v>21</v>
      </c>
      <c r="F10" s="257">
        <f t="shared" si="0"/>
        <v>0</v>
      </c>
    </row>
    <row r="11" spans="1:1020" s="135" customFormat="1" ht="23.25" customHeight="1">
      <c r="A11" s="182" t="s">
        <v>215</v>
      </c>
      <c r="B11" s="183" t="s">
        <v>400</v>
      </c>
      <c r="C11" s="182" t="s">
        <v>20</v>
      </c>
      <c r="D11" s="211">
        <v>0</v>
      </c>
      <c r="E11" s="276">
        <v>1</v>
      </c>
      <c r="F11" s="257">
        <f t="shared" si="0"/>
        <v>0</v>
      </c>
    </row>
    <row r="12" spans="1:1020" s="135" customFormat="1" ht="11.25">
      <c r="A12" s="182" t="s">
        <v>216</v>
      </c>
      <c r="B12" s="183" t="s">
        <v>401</v>
      </c>
      <c r="C12" s="182" t="s">
        <v>20</v>
      </c>
      <c r="D12" s="211">
        <v>0</v>
      </c>
      <c r="E12" s="276">
        <v>2</v>
      </c>
      <c r="F12" s="257">
        <f t="shared" si="0"/>
        <v>0</v>
      </c>
    </row>
    <row r="13" spans="1:1020" s="135" customFormat="1" ht="11.25">
      <c r="A13" s="182" t="s">
        <v>217</v>
      </c>
      <c r="B13" s="185" t="s">
        <v>402</v>
      </c>
      <c r="C13" s="182" t="s">
        <v>20</v>
      </c>
      <c r="D13" s="211">
        <v>0</v>
      </c>
      <c r="E13" s="276">
        <v>2</v>
      </c>
      <c r="F13" s="257">
        <f t="shared" si="0"/>
        <v>0</v>
      </c>
    </row>
    <row r="14" spans="1:1020" s="135" customFormat="1" ht="22.5">
      <c r="A14" s="182" t="s">
        <v>218</v>
      </c>
      <c r="B14" s="185" t="s">
        <v>403</v>
      </c>
      <c r="C14" s="182" t="s">
        <v>20</v>
      </c>
      <c r="D14" s="211">
        <v>0</v>
      </c>
      <c r="E14" s="276">
        <v>3</v>
      </c>
      <c r="F14" s="257">
        <f t="shared" ref="F14" si="2">PRODUCT(E14,D14)</f>
        <v>0</v>
      </c>
    </row>
    <row r="15" spans="1:1020" ht="22.5">
      <c r="A15" s="182" t="s">
        <v>219</v>
      </c>
      <c r="B15" s="183" t="s">
        <v>404</v>
      </c>
      <c r="C15" s="186" t="s">
        <v>20</v>
      </c>
      <c r="D15" s="211">
        <v>0</v>
      </c>
      <c r="E15" s="277">
        <v>1</v>
      </c>
      <c r="F15" s="257">
        <f t="shared" si="0"/>
        <v>0</v>
      </c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6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6"/>
      <c r="DF15" s="136"/>
      <c r="DG15" s="136"/>
      <c r="DH15" s="136"/>
      <c r="DI15" s="136"/>
      <c r="DJ15" s="136"/>
      <c r="DK15" s="136"/>
      <c r="DL15" s="136"/>
      <c r="DM15" s="136"/>
      <c r="DN15" s="136"/>
      <c r="DO15" s="136"/>
      <c r="DP15" s="136"/>
      <c r="DQ15" s="136"/>
      <c r="DR15" s="136"/>
      <c r="DS15" s="136"/>
      <c r="DT15" s="136"/>
      <c r="DU15" s="136"/>
      <c r="DV15" s="136"/>
      <c r="DW15" s="136"/>
      <c r="DX15" s="136"/>
      <c r="DY15" s="136"/>
      <c r="DZ15" s="136"/>
      <c r="EA15" s="136"/>
      <c r="EB15" s="136"/>
      <c r="EC15" s="136"/>
      <c r="ED15" s="136"/>
      <c r="EE15" s="136"/>
      <c r="EF15" s="136"/>
      <c r="EG15" s="136"/>
      <c r="EH15" s="136"/>
      <c r="EI15" s="136"/>
      <c r="EJ15" s="136"/>
      <c r="EK15" s="136"/>
      <c r="EL15" s="136"/>
      <c r="EM15" s="136"/>
      <c r="EN15" s="136"/>
      <c r="EO15" s="136"/>
      <c r="EP15" s="136"/>
      <c r="EQ15" s="136"/>
      <c r="ER15" s="136"/>
      <c r="ES15" s="136"/>
      <c r="ET15" s="136"/>
      <c r="EU15" s="136"/>
      <c r="EV15" s="136"/>
      <c r="EW15" s="136"/>
      <c r="EX15" s="136"/>
      <c r="EY15" s="136"/>
      <c r="EZ15" s="136"/>
      <c r="FA15" s="136"/>
      <c r="FB15" s="136"/>
      <c r="FC15" s="136"/>
      <c r="FD15" s="136"/>
      <c r="FE15" s="136"/>
      <c r="FF15" s="136"/>
      <c r="FG15" s="136"/>
      <c r="FH15" s="136"/>
      <c r="FI15" s="136"/>
      <c r="FJ15" s="136"/>
      <c r="FK15" s="136"/>
      <c r="FL15" s="136"/>
      <c r="FM15" s="136"/>
      <c r="FN15" s="136"/>
      <c r="FO15" s="136"/>
      <c r="FP15" s="136"/>
      <c r="FQ15" s="136"/>
      <c r="FR15" s="136"/>
      <c r="FS15" s="136"/>
      <c r="FT15" s="136"/>
      <c r="FU15" s="136"/>
      <c r="FV15" s="136"/>
      <c r="FW15" s="136"/>
      <c r="FX15" s="136"/>
      <c r="FY15" s="136"/>
      <c r="FZ15" s="136"/>
      <c r="GA15" s="136"/>
      <c r="GB15" s="136"/>
      <c r="GC15" s="136"/>
      <c r="GD15" s="136"/>
      <c r="GE15" s="136"/>
      <c r="GF15" s="136"/>
      <c r="GG15" s="136"/>
      <c r="GH15" s="136"/>
      <c r="GI15" s="136"/>
      <c r="GJ15" s="136"/>
      <c r="GK15" s="136"/>
      <c r="GL15" s="136"/>
      <c r="GM15" s="136"/>
      <c r="GN15" s="136"/>
      <c r="GO15" s="136"/>
      <c r="GP15" s="136"/>
      <c r="GQ15" s="136"/>
      <c r="GR15" s="136"/>
      <c r="GS15" s="136"/>
      <c r="GT15" s="136"/>
      <c r="GU15" s="136"/>
      <c r="GV15" s="136"/>
      <c r="GW15" s="136"/>
      <c r="GX15" s="136"/>
      <c r="GY15" s="136"/>
      <c r="GZ15" s="136"/>
      <c r="HA15" s="136"/>
      <c r="HB15" s="136"/>
      <c r="HC15" s="136"/>
      <c r="HD15" s="136"/>
      <c r="HE15" s="136"/>
      <c r="HF15" s="136"/>
      <c r="HG15" s="136"/>
      <c r="HH15" s="136"/>
      <c r="HI15" s="136"/>
      <c r="HJ15" s="136"/>
      <c r="HK15" s="136"/>
      <c r="HL15" s="136"/>
      <c r="HM15" s="136"/>
      <c r="HN15" s="136"/>
      <c r="HO15" s="136"/>
      <c r="HP15" s="136"/>
      <c r="HQ15" s="136"/>
      <c r="HR15" s="136"/>
      <c r="HS15" s="136"/>
      <c r="HT15" s="136"/>
      <c r="HU15" s="136"/>
      <c r="HV15" s="136"/>
      <c r="HW15" s="136"/>
      <c r="HX15" s="136"/>
      <c r="HY15" s="136"/>
      <c r="HZ15" s="136"/>
      <c r="IA15" s="136"/>
      <c r="IB15" s="136"/>
      <c r="IC15" s="136"/>
      <c r="ID15" s="136"/>
      <c r="IE15" s="136"/>
      <c r="IF15" s="136"/>
      <c r="IG15" s="136"/>
      <c r="IH15" s="136"/>
      <c r="II15" s="136"/>
      <c r="IJ15" s="136"/>
      <c r="IK15" s="136"/>
      <c r="IL15" s="136"/>
      <c r="IM15" s="136"/>
      <c r="IN15" s="136"/>
      <c r="IO15" s="136"/>
      <c r="IP15" s="136"/>
      <c r="IQ15" s="136"/>
      <c r="IR15" s="136"/>
      <c r="IS15" s="136"/>
      <c r="IT15" s="136"/>
      <c r="IU15" s="136"/>
      <c r="IV15" s="136"/>
      <c r="IW15" s="136"/>
      <c r="IX15" s="136"/>
      <c r="IY15" s="136"/>
      <c r="IZ15" s="136"/>
      <c r="JA15" s="136"/>
      <c r="JB15" s="136"/>
      <c r="JC15" s="136"/>
      <c r="JD15" s="136"/>
      <c r="JE15" s="136"/>
      <c r="JF15" s="136"/>
      <c r="JG15" s="136"/>
      <c r="JH15" s="136"/>
      <c r="JI15" s="136"/>
      <c r="JJ15" s="136"/>
      <c r="JK15" s="136"/>
      <c r="JL15" s="136"/>
      <c r="JM15" s="136"/>
      <c r="JN15" s="136"/>
      <c r="JO15" s="136"/>
      <c r="JP15" s="136"/>
      <c r="JQ15" s="136"/>
      <c r="JR15" s="136"/>
      <c r="JS15" s="136"/>
      <c r="JT15" s="136"/>
      <c r="JU15" s="136"/>
      <c r="JV15" s="136"/>
      <c r="JW15" s="136"/>
      <c r="JX15" s="136"/>
      <c r="JY15" s="136"/>
      <c r="JZ15" s="136"/>
      <c r="KA15" s="136"/>
      <c r="KB15" s="136"/>
      <c r="KC15" s="136"/>
      <c r="KD15" s="136"/>
      <c r="KE15" s="136"/>
      <c r="KF15" s="136"/>
      <c r="KG15" s="136"/>
      <c r="KH15" s="136"/>
      <c r="KI15" s="136"/>
      <c r="KJ15" s="136"/>
      <c r="KK15" s="136"/>
      <c r="KL15" s="136"/>
      <c r="KM15" s="136"/>
      <c r="KN15" s="136"/>
      <c r="KO15" s="136"/>
      <c r="KP15" s="136"/>
      <c r="KQ15" s="136"/>
      <c r="KR15" s="136"/>
      <c r="KS15" s="136"/>
      <c r="KT15" s="136"/>
      <c r="KU15" s="136"/>
      <c r="KV15" s="136"/>
      <c r="KW15" s="136"/>
      <c r="KX15" s="136"/>
      <c r="KY15" s="136"/>
      <c r="KZ15" s="136"/>
      <c r="LA15" s="136"/>
      <c r="LB15" s="136"/>
      <c r="LC15" s="136"/>
      <c r="LD15" s="136"/>
      <c r="LE15" s="136"/>
      <c r="LF15" s="136"/>
      <c r="LG15" s="136"/>
      <c r="LH15" s="136"/>
      <c r="LI15" s="136"/>
      <c r="LJ15" s="136"/>
      <c r="LK15" s="136"/>
      <c r="LL15" s="136"/>
      <c r="LM15" s="136"/>
      <c r="LN15" s="136"/>
      <c r="LO15" s="136"/>
      <c r="LP15" s="136"/>
      <c r="LQ15" s="136"/>
      <c r="LR15" s="136"/>
      <c r="LS15" s="136"/>
      <c r="LT15" s="136"/>
      <c r="LU15" s="136"/>
      <c r="LV15" s="136"/>
      <c r="LW15" s="136"/>
      <c r="LX15" s="136"/>
      <c r="LY15" s="136"/>
      <c r="LZ15" s="136"/>
      <c r="MA15" s="136"/>
      <c r="MB15" s="136"/>
      <c r="MC15" s="136"/>
      <c r="MD15" s="136"/>
      <c r="ME15" s="136"/>
      <c r="MF15" s="136"/>
      <c r="MG15" s="136"/>
      <c r="MH15" s="136"/>
      <c r="MI15" s="136"/>
      <c r="MJ15" s="136"/>
      <c r="MK15" s="136"/>
      <c r="ML15" s="136"/>
      <c r="MM15" s="136"/>
      <c r="MN15" s="136"/>
      <c r="MO15" s="136"/>
      <c r="MP15" s="136"/>
      <c r="MQ15" s="136"/>
      <c r="MR15" s="136"/>
      <c r="MS15" s="136"/>
      <c r="MT15" s="136"/>
      <c r="MU15" s="136"/>
      <c r="MV15" s="136"/>
      <c r="MW15" s="136"/>
      <c r="MX15" s="136"/>
      <c r="MY15" s="136"/>
      <c r="MZ15" s="136"/>
      <c r="NA15" s="136"/>
      <c r="NB15" s="136"/>
      <c r="NC15" s="136"/>
      <c r="ND15" s="136"/>
      <c r="NE15" s="136"/>
      <c r="NF15" s="136"/>
      <c r="NG15" s="136"/>
      <c r="NH15" s="136"/>
      <c r="NI15" s="136"/>
      <c r="NJ15" s="136"/>
      <c r="NK15" s="136"/>
      <c r="NL15" s="136"/>
      <c r="NM15" s="136"/>
      <c r="NN15" s="136"/>
      <c r="NO15" s="136"/>
      <c r="NP15" s="136"/>
      <c r="NQ15" s="136"/>
      <c r="NR15" s="136"/>
      <c r="NS15" s="136"/>
      <c r="NT15" s="136"/>
      <c r="NU15" s="136"/>
      <c r="NV15" s="136"/>
      <c r="NW15" s="136"/>
      <c r="NX15" s="136"/>
      <c r="NY15" s="136"/>
      <c r="NZ15" s="136"/>
      <c r="OA15" s="136"/>
      <c r="OB15" s="136"/>
      <c r="OC15" s="136"/>
      <c r="OD15" s="136"/>
      <c r="OE15" s="136"/>
      <c r="OF15" s="136"/>
      <c r="OG15" s="136"/>
      <c r="OH15" s="136"/>
      <c r="OI15" s="136"/>
      <c r="OJ15" s="136"/>
      <c r="OK15" s="136"/>
      <c r="OL15" s="136"/>
      <c r="OM15" s="136"/>
      <c r="ON15" s="136"/>
      <c r="OO15" s="136"/>
      <c r="OP15" s="136"/>
      <c r="OQ15" s="136"/>
      <c r="OR15" s="136"/>
      <c r="OS15" s="136"/>
      <c r="OT15" s="136"/>
      <c r="OU15" s="136"/>
      <c r="OV15" s="136"/>
      <c r="OW15" s="136"/>
      <c r="OX15" s="136"/>
      <c r="OY15" s="136"/>
      <c r="OZ15" s="136"/>
      <c r="PA15" s="136"/>
      <c r="PB15" s="136"/>
      <c r="PC15" s="136"/>
      <c r="PD15" s="136"/>
      <c r="PE15" s="136"/>
      <c r="PF15" s="136"/>
      <c r="PG15" s="136"/>
      <c r="PH15" s="136"/>
      <c r="PI15" s="136"/>
      <c r="PJ15" s="136"/>
      <c r="PK15" s="136"/>
      <c r="PL15" s="136"/>
      <c r="PM15" s="136"/>
      <c r="PN15" s="136"/>
      <c r="PO15" s="136"/>
      <c r="PP15" s="136"/>
      <c r="PQ15" s="136"/>
      <c r="PR15" s="136"/>
      <c r="PS15" s="136"/>
      <c r="PT15" s="136"/>
      <c r="PU15" s="136"/>
      <c r="PV15" s="136"/>
      <c r="PW15" s="136"/>
      <c r="PX15" s="136"/>
      <c r="PY15" s="136"/>
      <c r="PZ15" s="136"/>
      <c r="QA15" s="136"/>
      <c r="QB15" s="136"/>
      <c r="QC15" s="136"/>
      <c r="QD15" s="136"/>
      <c r="QE15" s="136"/>
      <c r="QF15" s="136"/>
      <c r="QG15" s="136"/>
      <c r="QH15" s="136"/>
      <c r="QI15" s="136"/>
      <c r="QJ15" s="136"/>
      <c r="QK15" s="136"/>
      <c r="QL15" s="136"/>
      <c r="QM15" s="136"/>
      <c r="QN15" s="136"/>
      <c r="QO15" s="136"/>
      <c r="QP15" s="136"/>
      <c r="QQ15" s="136"/>
      <c r="QR15" s="136"/>
      <c r="QS15" s="136"/>
      <c r="QT15" s="136"/>
      <c r="QU15" s="136"/>
      <c r="QV15" s="136"/>
      <c r="QW15" s="136"/>
      <c r="QX15" s="136"/>
      <c r="QY15" s="136"/>
      <c r="QZ15" s="136"/>
      <c r="RA15" s="136"/>
      <c r="RB15" s="136"/>
      <c r="RC15" s="136"/>
      <c r="RD15" s="136"/>
      <c r="RE15" s="136"/>
      <c r="RF15" s="136"/>
      <c r="RG15" s="136"/>
      <c r="RH15" s="136"/>
      <c r="RI15" s="136"/>
      <c r="RJ15" s="136"/>
      <c r="RK15" s="136"/>
      <c r="RL15" s="136"/>
      <c r="RM15" s="136"/>
      <c r="RN15" s="136"/>
      <c r="RO15" s="136"/>
      <c r="RP15" s="136"/>
      <c r="RQ15" s="136"/>
      <c r="RR15" s="136"/>
      <c r="RS15" s="136"/>
      <c r="RT15" s="136"/>
      <c r="RU15" s="136"/>
      <c r="RV15" s="136"/>
      <c r="RW15" s="136"/>
      <c r="RX15" s="136"/>
      <c r="RY15" s="136"/>
      <c r="RZ15" s="136"/>
      <c r="SA15" s="136"/>
      <c r="SB15" s="136"/>
      <c r="SC15" s="136"/>
      <c r="SD15" s="136"/>
      <c r="SE15" s="136"/>
      <c r="SF15" s="136"/>
      <c r="SG15" s="136"/>
      <c r="SH15" s="136"/>
      <c r="SI15" s="136"/>
      <c r="SJ15" s="136"/>
      <c r="SK15" s="136"/>
      <c r="SL15" s="136"/>
      <c r="SM15" s="136"/>
      <c r="SN15" s="136"/>
      <c r="SO15" s="136"/>
      <c r="SP15" s="136"/>
      <c r="SQ15" s="136"/>
      <c r="SR15" s="136"/>
      <c r="SS15" s="136"/>
      <c r="ST15" s="136"/>
      <c r="SU15" s="136"/>
      <c r="SV15" s="136"/>
      <c r="SW15" s="136"/>
      <c r="SX15" s="136"/>
      <c r="SY15" s="136"/>
      <c r="SZ15" s="136"/>
      <c r="TA15" s="136"/>
      <c r="TB15" s="136"/>
      <c r="TC15" s="136"/>
      <c r="TD15" s="136"/>
      <c r="TE15" s="136"/>
      <c r="TF15" s="136"/>
      <c r="TG15" s="136"/>
      <c r="TH15" s="136"/>
      <c r="TI15" s="136"/>
      <c r="TJ15" s="136"/>
      <c r="TK15" s="136"/>
      <c r="TL15" s="136"/>
      <c r="TM15" s="136"/>
      <c r="TN15" s="136"/>
      <c r="TO15" s="136"/>
      <c r="TP15" s="136"/>
      <c r="TQ15" s="136"/>
      <c r="TR15" s="136"/>
      <c r="TS15" s="136"/>
      <c r="TT15" s="136"/>
      <c r="TU15" s="136"/>
      <c r="TV15" s="136"/>
      <c r="TW15" s="136"/>
      <c r="TX15" s="136"/>
      <c r="TY15" s="136"/>
      <c r="TZ15" s="136"/>
      <c r="UA15" s="136"/>
      <c r="UB15" s="136"/>
      <c r="UC15" s="136"/>
      <c r="UD15" s="136"/>
      <c r="UE15" s="136"/>
      <c r="UF15" s="136"/>
      <c r="UG15" s="136"/>
      <c r="UH15" s="136"/>
      <c r="UI15" s="136"/>
      <c r="UJ15" s="136"/>
      <c r="UK15" s="136"/>
      <c r="UL15" s="136"/>
      <c r="UM15" s="136"/>
      <c r="UN15" s="136"/>
      <c r="UO15" s="136"/>
      <c r="UP15" s="136"/>
      <c r="UQ15" s="136"/>
      <c r="UR15" s="136"/>
      <c r="US15" s="136"/>
      <c r="UT15" s="136"/>
      <c r="UU15" s="136"/>
      <c r="UV15" s="136"/>
      <c r="UW15" s="136"/>
      <c r="UX15" s="136"/>
      <c r="UY15" s="136"/>
      <c r="UZ15" s="136"/>
      <c r="VA15" s="136"/>
      <c r="VB15" s="136"/>
      <c r="VC15" s="136"/>
      <c r="VD15" s="136"/>
      <c r="VE15" s="136"/>
      <c r="VF15" s="136"/>
      <c r="VG15" s="136"/>
      <c r="VH15" s="136"/>
      <c r="VI15" s="136"/>
      <c r="VJ15" s="136"/>
      <c r="VK15" s="136"/>
      <c r="VL15" s="136"/>
      <c r="VM15" s="136"/>
      <c r="VN15" s="136"/>
      <c r="VO15" s="136"/>
      <c r="VP15" s="136"/>
      <c r="VQ15" s="136"/>
      <c r="VR15" s="136"/>
      <c r="VS15" s="136"/>
      <c r="VT15" s="136"/>
      <c r="VU15" s="136"/>
      <c r="VV15" s="136"/>
      <c r="VW15" s="136"/>
      <c r="VX15" s="136"/>
      <c r="VY15" s="136"/>
      <c r="VZ15" s="136"/>
      <c r="WA15" s="136"/>
      <c r="WB15" s="136"/>
      <c r="WC15" s="136"/>
      <c r="WD15" s="136"/>
      <c r="WE15" s="136"/>
      <c r="WF15" s="136"/>
      <c r="WG15" s="136"/>
      <c r="WH15" s="136"/>
      <c r="WI15" s="136"/>
      <c r="WJ15" s="136"/>
      <c r="WK15" s="136"/>
      <c r="WL15" s="136"/>
      <c r="WM15" s="136"/>
      <c r="WN15" s="136"/>
      <c r="WO15" s="136"/>
      <c r="WP15" s="136"/>
      <c r="WQ15" s="136"/>
      <c r="WR15" s="136"/>
      <c r="WS15" s="136"/>
      <c r="WT15" s="136"/>
      <c r="WU15" s="136"/>
      <c r="WV15" s="136"/>
      <c r="WW15" s="136"/>
      <c r="WX15" s="136"/>
      <c r="WY15" s="136"/>
      <c r="WZ15" s="136"/>
      <c r="XA15" s="136"/>
      <c r="XB15" s="136"/>
      <c r="XC15" s="136"/>
      <c r="XD15" s="136"/>
      <c r="XE15" s="136"/>
      <c r="XF15" s="136"/>
      <c r="XG15" s="136"/>
      <c r="XH15" s="136"/>
      <c r="XI15" s="136"/>
      <c r="XJ15" s="136"/>
      <c r="XK15" s="136"/>
      <c r="XL15" s="136"/>
      <c r="XM15" s="136"/>
      <c r="XN15" s="136"/>
      <c r="XO15" s="136"/>
      <c r="XP15" s="136"/>
      <c r="XQ15" s="136"/>
      <c r="XR15" s="136"/>
      <c r="XS15" s="136"/>
      <c r="XT15" s="136"/>
      <c r="XU15" s="136"/>
      <c r="XV15" s="136"/>
      <c r="XW15" s="136"/>
      <c r="XX15" s="136"/>
      <c r="XY15" s="136"/>
      <c r="XZ15" s="136"/>
      <c r="YA15" s="136"/>
      <c r="YB15" s="136"/>
      <c r="YC15" s="136"/>
      <c r="YD15" s="136"/>
      <c r="YE15" s="136"/>
      <c r="YF15" s="136"/>
      <c r="YG15" s="136"/>
      <c r="YH15" s="136"/>
      <c r="YI15" s="136"/>
      <c r="YJ15" s="136"/>
      <c r="YK15" s="136"/>
      <c r="YL15" s="136"/>
      <c r="YM15" s="136"/>
      <c r="YN15" s="136"/>
      <c r="YO15" s="136"/>
      <c r="YP15" s="136"/>
      <c r="YQ15" s="136"/>
      <c r="YR15" s="136"/>
      <c r="YS15" s="136"/>
      <c r="YT15" s="136"/>
      <c r="YU15" s="136"/>
      <c r="YV15" s="136"/>
      <c r="YW15" s="136"/>
      <c r="YX15" s="136"/>
      <c r="YY15" s="136"/>
      <c r="YZ15" s="136"/>
      <c r="ZA15" s="136"/>
      <c r="ZB15" s="136"/>
      <c r="ZC15" s="136"/>
      <c r="ZD15" s="136"/>
      <c r="ZE15" s="136"/>
      <c r="ZF15" s="136"/>
      <c r="ZG15" s="136"/>
      <c r="ZH15" s="136"/>
      <c r="ZI15" s="136"/>
      <c r="ZJ15" s="136"/>
      <c r="ZK15" s="136"/>
      <c r="ZL15" s="136"/>
      <c r="ZM15" s="136"/>
      <c r="ZN15" s="136"/>
      <c r="ZO15" s="136"/>
      <c r="ZP15" s="136"/>
      <c r="ZQ15" s="136"/>
      <c r="ZR15" s="136"/>
      <c r="ZS15" s="136"/>
      <c r="ZT15" s="136"/>
      <c r="ZU15" s="136"/>
      <c r="ZV15" s="136"/>
      <c r="ZW15" s="136"/>
      <c r="ZX15" s="136"/>
      <c r="ZY15" s="136"/>
      <c r="ZZ15" s="136"/>
      <c r="AAA15" s="136"/>
      <c r="AAB15" s="136"/>
      <c r="AAC15" s="136"/>
      <c r="AAD15" s="136"/>
      <c r="AAE15" s="136"/>
      <c r="AAF15" s="136"/>
      <c r="AAG15" s="136"/>
      <c r="AAH15" s="136"/>
      <c r="AAI15" s="136"/>
      <c r="AAJ15" s="136"/>
      <c r="AAK15" s="136"/>
      <c r="AAL15" s="136"/>
      <c r="AAM15" s="136"/>
      <c r="AAN15" s="136"/>
      <c r="AAO15" s="136"/>
      <c r="AAP15" s="136"/>
      <c r="AAQ15" s="136"/>
      <c r="AAR15" s="136"/>
      <c r="AAS15" s="136"/>
      <c r="AAT15" s="136"/>
      <c r="AAU15" s="136"/>
      <c r="AAV15" s="136"/>
      <c r="AAW15" s="136"/>
      <c r="AAX15" s="136"/>
      <c r="AAY15" s="136"/>
      <c r="AAZ15" s="136"/>
      <c r="ABA15" s="136"/>
      <c r="ABB15" s="136"/>
      <c r="ABC15" s="136"/>
      <c r="ABD15" s="136"/>
      <c r="ABE15" s="136"/>
      <c r="ABF15" s="136"/>
      <c r="ABG15" s="136"/>
      <c r="ABH15" s="136"/>
      <c r="ABI15" s="136"/>
      <c r="ABJ15" s="136"/>
      <c r="ABK15" s="136"/>
      <c r="ABL15" s="136"/>
      <c r="ABM15" s="136"/>
      <c r="ABN15" s="136"/>
      <c r="ABO15" s="136"/>
      <c r="ABP15" s="136"/>
      <c r="ABQ15" s="136"/>
      <c r="ABR15" s="136"/>
      <c r="ABS15" s="136"/>
      <c r="ABT15" s="136"/>
      <c r="ABU15" s="136"/>
      <c r="ABV15" s="136"/>
      <c r="ABW15" s="136"/>
      <c r="ABX15" s="136"/>
      <c r="ABY15" s="136"/>
      <c r="ABZ15" s="136"/>
      <c r="ACA15" s="136"/>
      <c r="ACB15" s="136"/>
      <c r="ACC15" s="136"/>
      <c r="ACD15" s="136"/>
      <c r="ACE15" s="136"/>
      <c r="ACF15" s="136"/>
      <c r="ACG15" s="136"/>
      <c r="ACH15" s="136"/>
      <c r="ACI15" s="136"/>
      <c r="ACJ15" s="136"/>
      <c r="ACK15" s="136"/>
      <c r="ACL15" s="136"/>
      <c r="ACM15" s="136"/>
      <c r="ACN15" s="136"/>
      <c r="ACO15" s="136"/>
      <c r="ACP15" s="136"/>
      <c r="ACQ15" s="136"/>
      <c r="ACR15" s="136"/>
      <c r="ACS15" s="136"/>
      <c r="ACT15" s="136"/>
      <c r="ACU15" s="136"/>
      <c r="ACV15" s="136"/>
      <c r="ACW15" s="136"/>
      <c r="ACX15" s="136"/>
      <c r="ACY15" s="136"/>
      <c r="ACZ15" s="136"/>
      <c r="ADA15" s="136"/>
      <c r="ADB15" s="136"/>
      <c r="ADC15" s="136"/>
      <c r="ADD15" s="136"/>
      <c r="ADE15" s="136"/>
      <c r="ADF15" s="136"/>
      <c r="ADG15" s="136"/>
      <c r="ADH15" s="136"/>
      <c r="ADI15" s="136"/>
      <c r="ADJ15" s="136"/>
      <c r="ADK15" s="136"/>
      <c r="ADL15" s="136"/>
      <c r="ADM15" s="136"/>
      <c r="ADN15" s="136"/>
      <c r="ADO15" s="136"/>
      <c r="ADP15" s="136"/>
      <c r="ADQ15" s="136"/>
      <c r="ADR15" s="136"/>
      <c r="ADS15" s="136"/>
      <c r="ADT15" s="136"/>
      <c r="ADU15" s="136"/>
      <c r="ADV15" s="136"/>
      <c r="ADW15" s="136"/>
      <c r="ADX15" s="136"/>
      <c r="ADY15" s="136"/>
      <c r="ADZ15" s="136"/>
      <c r="AEA15" s="136"/>
      <c r="AEB15" s="136"/>
      <c r="AEC15" s="136"/>
      <c r="AED15" s="136"/>
      <c r="AEE15" s="136"/>
      <c r="AEF15" s="136"/>
      <c r="AEG15" s="136"/>
      <c r="AEH15" s="136"/>
      <c r="AEI15" s="136"/>
      <c r="AEJ15" s="136"/>
      <c r="AEK15" s="136"/>
      <c r="AEL15" s="136"/>
      <c r="AEM15" s="136"/>
      <c r="AEN15" s="136"/>
      <c r="AEO15" s="136"/>
      <c r="AEP15" s="136"/>
      <c r="AEQ15" s="136"/>
      <c r="AER15" s="136"/>
      <c r="AES15" s="136"/>
      <c r="AET15" s="136"/>
      <c r="AEU15" s="136"/>
      <c r="AEV15" s="136"/>
      <c r="AEW15" s="136"/>
      <c r="AEX15" s="136"/>
      <c r="AEY15" s="136"/>
      <c r="AEZ15" s="136"/>
      <c r="AFA15" s="136"/>
      <c r="AFB15" s="136"/>
      <c r="AFC15" s="136"/>
      <c r="AFD15" s="136"/>
      <c r="AFE15" s="136"/>
      <c r="AFF15" s="136"/>
      <c r="AFG15" s="136"/>
      <c r="AFH15" s="136"/>
      <c r="AFI15" s="136"/>
      <c r="AFJ15" s="136"/>
      <c r="AFK15" s="136"/>
      <c r="AFL15" s="136"/>
      <c r="AFM15" s="136"/>
      <c r="AFN15" s="136"/>
      <c r="AFO15" s="136"/>
      <c r="AFP15" s="136"/>
      <c r="AFQ15" s="136"/>
      <c r="AFR15" s="136"/>
      <c r="AFS15" s="136"/>
      <c r="AFT15" s="136"/>
      <c r="AFU15" s="136"/>
      <c r="AFV15" s="136"/>
      <c r="AFW15" s="136"/>
      <c r="AFX15" s="136"/>
      <c r="AFY15" s="136"/>
      <c r="AFZ15" s="136"/>
      <c r="AGA15" s="136"/>
      <c r="AGB15" s="136"/>
      <c r="AGC15" s="136"/>
      <c r="AGD15" s="136"/>
      <c r="AGE15" s="136"/>
      <c r="AGF15" s="136"/>
      <c r="AGG15" s="136"/>
      <c r="AGH15" s="136"/>
      <c r="AGI15" s="136"/>
      <c r="AGJ15" s="136"/>
      <c r="AGK15" s="136"/>
      <c r="AGL15" s="136"/>
      <c r="AGM15" s="136"/>
      <c r="AGN15" s="136"/>
      <c r="AGO15" s="136"/>
      <c r="AGP15" s="136"/>
      <c r="AGQ15" s="136"/>
      <c r="AGR15" s="136"/>
      <c r="AGS15" s="136"/>
      <c r="AGT15" s="136"/>
      <c r="AGU15" s="136"/>
      <c r="AGV15" s="136"/>
      <c r="AGW15" s="136"/>
      <c r="AGX15" s="136"/>
      <c r="AGY15" s="136"/>
      <c r="AGZ15" s="136"/>
      <c r="AHA15" s="136"/>
      <c r="AHB15" s="136"/>
      <c r="AHC15" s="136"/>
      <c r="AHD15" s="136"/>
      <c r="AHE15" s="136"/>
      <c r="AHF15" s="136"/>
      <c r="AHG15" s="136"/>
      <c r="AHH15" s="136"/>
      <c r="AHI15" s="136"/>
      <c r="AHJ15" s="136"/>
      <c r="AHK15" s="136"/>
      <c r="AHL15" s="136"/>
      <c r="AHM15" s="136"/>
      <c r="AHN15" s="136"/>
      <c r="AHO15" s="136"/>
      <c r="AHP15" s="136"/>
      <c r="AHQ15" s="136"/>
      <c r="AHR15" s="136"/>
      <c r="AHS15" s="136"/>
      <c r="AHT15" s="136"/>
      <c r="AHU15" s="136"/>
      <c r="AHV15" s="136"/>
      <c r="AHW15" s="136"/>
      <c r="AHX15" s="136"/>
      <c r="AHY15" s="136"/>
      <c r="AHZ15" s="136"/>
      <c r="AIA15" s="136"/>
      <c r="AIB15" s="136"/>
      <c r="AIC15" s="136"/>
      <c r="AID15" s="136"/>
      <c r="AIE15" s="136"/>
      <c r="AIF15" s="136"/>
      <c r="AIG15" s="136"/>
      <c r="AIH15" s="136"/>
      <c r="AII15" s="136"/>
      <c r="AIJ15" s="136"/>
      <c r="AIK15" s="136"/>
      <c r="AIL15" s="136"/>
      <c r="AIM15" s="136"/>
      <c r="AIN15" s="136"/>
      <c r="AIO15" s="136"/>
      <c r="AIP15" s="136"/>
      <c r="AIQ15" s="136"/>
      <c r="AIR15" s="136"/>
      <c r="AIS15" s="136"/>
      <c r="AIT15" s="136"/>
      <c r="AIU15" s="136"/>
      <c r="AIV15" s="136"/>
      <c r="AIW15" s="136"/>
      <c r="AIX15" s="136"/>
      <c r="AIY15" s="136"/>
      <c r="AIZ15" s="136"/>
      <c r="AJA15" s="136"/>
      <c r="AJB15" s="136"/>
      <c r="AJC15" s="136"/>
      <c r="AJD15" s="136"/>
      <c r="AJE15" s="136"/>
      <c r="AJF15" s="136"/>
      <c r="AJG15" s="136"/>
      <c r="AJH15" s="136"/>
      <c r="AJI15" s="136"/>
      <c r="AJJ15" s="136"/>
      <c r="AJK15" s="136"/>
      <c r="AJL15" s="136"/>
      <c r="AJM15" s="136"/>
      <c r="AJN15" s="136"/>
      <c r="AJO15" s="136"/>
      <c r="AJP15" s="136"/>
      <c r="AJQ15" s="136"/>
      <c r="AJR15" s="136"/>
      <c r="AJS15" s="136"/>
      <c r="AJT15" s="136"/>
      <c r="AJU15" s="136"/>
      <c r="AJV15" s="136"/>
      <c r="AJW15" s="136"/>
      <c r="AJX15" s="136"/>
      <c r="AJY15" s="136"/>
      <c r="AJZ15" s="136"/>
      <c r="AKA15" s="136"/>
      <c r="AKB15" s="136"/>
      <c r="AKC15" s="136"/>
      <c r="AKD15" s="136"/>
      <c r="AKE15" s="136"/>
      <c r="AKF15" s="136"/>
      <c r="AKG15" s="136"/>
      <c r="AKH15" s="136"/>
      <c r="AKI15" s="136"/>
      <c r="AKJ15" s="136"/>
      <c r="AKK15" s="136"/>
      <c r="AKL15" s="136"/>
      <c r="AKM15" s="136"/>
      <c r="AKN15" s="136"/>
      <c r="AKO15" s="136"/>
      <c r="AKP15" s="136"/>
      <c r="AKQ15" s="136"/>
      <c r="AKR15" s="136"/>
      <c r="AKS15" s="136"/>
      <c r="AKT15" s="136"/>
      <c r="AKU15" s="136"/>
      <c r="AKV15" s="136"/>
      <c r="AKW15" s="136"/>
      <c r="AKX15" s="136"/>
      <c r="AKY15" s="136"/>
      <c r="AKZ15" s="136"/>
      <c r="ALA15" s="136"/>
      <c r="ALB15" s="136"/>
      <c r="ALC15" s="136"/>
      <c r="ALD15" s="136"/>
      <c r="ALE15" s="136"/>
      <c r="ALF15" s="136"/>
      <c r="ALG15" s="136"/>
      <c r="ALH15" s="136"/>
      <c r="ALI15" s="136"/>
      <c r="ALJ15" s="136"/>
      <c r="ALK15" s="136"/>
      <c r="ALL15" s="136"/>
      <c r="ALM15" s="136"/>
      <c r="ALN15" s="136"/>
      <c r="ALO15" s="136"/>
      <c r="ALP15" s="136"/>
      <c r="ALQ15" s="136"/>
      <c r="ALR15" s="136"/>
      <c r="ALS15" s="136"/>
      <c r="ALT15" s="136"/>
      <c r="ALU15" s="136"/>
      <c r="ALV15" s="136"/>
      <c r="ALW15" s="136"/>
      <c r="ALX15" s="136"/>
      <c r="ALY15" s="136"/>
      <c r="ALZ15" s="136"/>
      <c r="AMA15" s="136"/>
      <c r="AMB15" s="136"/>
      <c r="AMC15" s="136"/>
      <c r="AMD15" s="136"/>
      <c r="AME15" s="136"/>
      <c r="AMF15" s="136"/>
    </row>
    <row r="16" spans="1:1020">
      <c r="A16" s="182" t="s">
        <v>220</v>
      </c>
      <c r="B16" s="183" t="s">
        <v>405</v>
      </c>
      <c r="C16" s="186" t="s">
        <v>20</v>
      </c>
      <c r="D16" s="211">
        <v>0</v>
      </c>
      <c r="E16" s="277">
        <v>1</v>
      </c>
      <c r="F16" s="257">
        <f t="shared" ref="F16" si="3">PRODUCT(E16,D16)</f>
        <v>0</v>
      </c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6"/>
      <c r="CU16" s="136"/>
      <c r="CV16" s="136"/>
      <c r="CW16" s="136"/>
      <c r="CX16" s="136"/>
      <c r="CY16" s="136"/>
      <c r="CZ16" s="136"/>
      <c r="DA16" s="136"/>
      <c r="DB16" s="136"/>
      <c r="DC16" s="136"/>
      <c r="DD16" s="136"/>
      <c r="DE16" s="136"/>
      <c r="DF16" s="136"/>
      <c r="DG16" s="136"/>
      <c r="DH16" s="136"/>
      <c r="DI16" s="136"/>
      <c r="DJ16" s="136"/>
      <c r="DK16" s="136"/>
      <c r="DL16" s="136"/>
      <c r="DM16" s="136"/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  <c r="EL16" s="136"/>
      <c r="EM16" s="136"/>
      <c r="EN16" s="136"/>
      <c r="EO16" s="136"/>
      <c r="EP16" s="136"/>
      <c r="EQ16" s="136"/>
      <c r="ER16" s="136"/>
      <c r="ES16" s="136"/>
      <c r="ET16" s="136"/>
      <c r="EU16" s="136"/>
      <c r="EV16" s="136"/>
      <c r="EW16" s="136"/>
      <c r="EX16" s="136"/>
      <c r="EY16" s="136"/>
      <c r="EZ16" s="136"/>
      <c r="FA16" s="136"/>
      <c r="FB16" s="136"/>
      <c r="FC16" s="136"/>
      <c r="FD16" s="136"/>
      <c r="FE16" s="136"/>
      <c r="FF16" s="136"/>
      <c r="FG16" s="136"/>
      <c r="FH16" s="136"/>
      <c r="FI16" s="136"/>
      <c r="FJ16" s="136"/>
      <c r="FK16" s="136"/>
      <c r="FL16" s="136"/>
      <c r="FM16" s="136"/>
      <c r="FN16" s="136"/>
      <c r="FO16" s="136"/>
      <c r="FP16" s="136"/>
      <c r="FQ16" s="136"/>
      <c r="FR16" s="136"/>
      <c r="FS16" s="136"/>
      <c r="FT16" s="136"/>
      <c r="FU16" s="136"/>
      <c r="FV16" s="136"/>
      <c r="FW16" s="136"/>
      <c r="FX16" s="136"/>
      <c r="FY16" s="136"/>
      <c r="FZ16" s="136"/>
      <c r="GA16" s="136"/>
      <c r="GB16" s="136"/>
      <c r="GC16" s="136"/>
      <c r="GD16" s="136"/>
      <c r="GE16" s="136"/>
      <c r="GF16" s="136"/>
      <c r="GG16" s="136"/>
      <c r="GH16" s="136"/>
      <c r="GI16" s="136"/>
      <c r="GJ16" s="136"/>
      <c r="GK16" s="136"/>
      <c r="GL16" s="136"/>
      <c r="GM16" s="136"/>
      <c r="GN16" s="136"/>
      <c r="GO16" s="136"/>
      <c r="GP16" s="136"/>
      <c r="GQ16" s="136"/>
      <c r="GR16" s="136"/>
      <c r="GS16" s="136"/>
      <c r="GT16" s="136"/>
      <c r="GU16" s="136"/>
      <c r="GV16" s="136"/>
      <c r="GW16" s="136"/>
      <c r="GX16" s="136"/>
      <c r="GY16" s="136"/>
      <c r="GZ16" s="136"/>
      <c r="HA16" s="136"/>
      <c r="HB16" s="136"/>
      <c r="HC16" s="136"/>
      <c r="HD16" s="136"/>
      <c r="HE16" s="136"/>
      <c r="HF16" s="136"/>
      <c r="HG16" s="136"/>
      <c r="HH16" s="136"/>
      <c r="HI16" s="136"/>
      <c r="HJ16" s="136"/>
      <c r="HK16" s="136"/>
      <c r="HL16" s="136"/>
      <c r="HM16" s="136"/>
      <c r="HN16" s="136"/>
      <c r="HO16" s="136"/>
      <c r="HP16" s="136"/>
      <c r="HQ16" s="136"/>
      <c r="HR16" s="136"/>
      <c r="HS16" s="136"/>
      <c r="HT16" s="136"/>
      <c r="HU16" s="136"/>
      <c r="HV16" s="136"/>
      <c r="HW16" s="136"/>
      <c r="HX16" s="136"/>
      <c r="HY16" s="136"/>
      <c r="HZ16" s="136"/>
      <c r="IA16" s="136"/>
      <c r="IB16" s="136"/>
      <c r="IC16" s="136"/>
      <c r="ID16" s="136"/>
      <c r="IE16" s="136"/>
      <c r="IF16" s="136"/>
      <c r="IG16" s="136"/>
      <c r="IH16" s="136"/>
      <c r="II16" s="136"/>
      <c r="IJ16" s="136"/>
      <c r="IK16" s="136"/>
      <c r="IL16" s="136"/>
      <c r="IM16" s="136"/>
      <c r="IN16" s="136"/>
      <c r="IO16" s="136"/>
      <c r="IP16" s="136"/>
      <c r="IQ16" s="136"/>
      <c r="IR16" s="136"/>
      <c r="IS16" s="136"/>
      <c r="IT16" s="136"/>
      <c r="IU16" s="136"/>
      <c r="IV16" s="136"/>
      <c r="IW16" s="136"/>
      <c r="IX16" s="136"/>
      <c r="IY16" s="136"/>
      <c r="IZ16" s="136"/>
      <c r="JA16" s="136"/>
      <c r="JB16" s="136"/>
      <c r="JC16" s="136"/>
      <c r="JD16" s="136"/>
      <c r="JE16" s="136"/>
      <c r="JF16" s="136"/>
      <c r="JG16" s="136"/>
      <c r="JH16" s="136"/>
      <c r="JI16" s="136"/>
      <c r="JJ16" s="136"/>
      <c r="JK16" s="136"/>
      <c r="JL16" s="136"/>
      <c r="JM16" s="136"/>
      <c r="JN16" s="136"/>
      <c r="JO16" s="136"/>
      <c r="JP16" s="136"/>
      <c r="JQ16" s="136"/>
      <c r="JR16" s="136"/>
      <c r="JS16" s="136"/>
      <c r="JT16" s="136"/>
      <c r="JU16" s="136"/>
      <c r="JV16" s="136"/>
      <c r="JW16" s="136"/>
      <c r="JX16" s="136"/>
      <c r="JY16" s="136"/>
      <c r="JZ16" s="136"/>
      <c r="KA16" s="136"/>
      <c r="KB16" s="136"/>
      <c r="KC16" s="136"/>
      <c r="KD16" s="136"/>
      <c r="KE16" s="136"/>
      <c r="KF16" s="136"/>
      <c r="KG16" s="136"/>
      <c r="KH16" s="136"/>
      <c r="KI16" s="136"/>
      <c r="KJ16" s="136"/>
      <c r="KK16" s="136"/>
      <c r="KL16" s="136"/>
      <c r="KM16" s="136"/>
      <c r="KN16" s="136"/>
      <c r="KO16" s="136"/>
      <c r="KP16" s="136"/>
      <c r="KQ16" s="136"/>
      <c r="KR16" s="136"/>
      <c r="KS16" s="136"/>
      <c r="KT16" s="136"/>
      <c r="KU16" s="136"/>
      <c r="KV16" s="136"/>
      <c r="KW16" s="136"/>
      <c r="KX16" s="136"/>
      <c r="KY16" s="136"/>
      <c r="KZ16" s="136"/>
      <c r="LA16" s="136"/>
      <c r="LB16" s="136"/>
      <c r="LC16" s="136"/>
      <c r="LD16" s="136"/>
      <c r="LE16" s="136"/>
      <c r="LF16" s="136"/>
      <c r="LG16" s="136"/>
      <c r="LH16" s="136"/>
      <c r="LI16" s="136"/>
      <c r="LJ16" s="136"/>
      <c r="LK16" s="136"/>
      <c r="LL16" s="136"/>
      <c r="LM16" s="136"/>
      <c r="LN16" s="136"/>
      <c r="LO16" s="136"/>
      <c r="LP16" s="136"/>
      <c r="LQ16" s="136"/>
      <c r="LR16" s="136"/>
      <c r="LS16" s="136"/>
      <c r="LT16" s="136"/>
      <c r="LU16" s="136"/>
      <c r="LV16" s="136"/>
      <c r="LW16" s="136"/>
      <c r="LX16" s="136"/>
      <c r="LY16" s="136"/>
      <c r="LZ16" s="136"/>
      <c r="MA16" s="136"/>
      <c r="MB16" s="136"/>
      <c r="MC16" s="136"/>
      <c r="MD16" s="136"/>
      <c r="ME16" s="136"/>
      <c r="MF16" s="136"/>
      <c r="MG16" s="136"/>
      <c r="MH16" s="136"/>
      <c r="MI16" s="136"/>
      <c r="MJ16" s="136"/>
      <c r="MK16" s="136"/>
      <c r="ML16" s="136"/>
      <c r="MM16" s="136"/>
      <c r="MN16" s="136"/>
      <c r="MO16" s="136"/>
      <c r="MP16" s="136"/>
      <c r="MQ16" s="136"/>
      <c r="MR16" s="136"/>
      <c r="MS16" s="136"/>
      <c r="MT16" s="136"/>
      <c r="MU16" s="136"/>
      <c r="MV16" s="136"/>
      <c r="MW16" s="136"/>
      <c r="MX16" s="136"/>
      <c r="MY16" s="136"/>
      <c r="MZ16" s="136"/>
      <c r="NA16" s="136"/>
      <c r="NB16" s="136"/>
      <c r="NC16" s="136"/>
      <c r="ND16" s="136"/>
      <c r="NE16" s="136"/>
      <c r="NF16" s="136"/>
      <c r="NG16" s="136"/>
      <c r="NH16" s="136"/>
      <c r="NI16" s="136"/>
      <c r="NJ16" s="136"/>
      <c r="NK16" s="136"/>
      <c r="NL16" s="136"/>
      <c r="NM16" s="136"/>
      <c r="NN16" s="136"/>
      <c r="NO16" s="136"/>
      <c r="NP16" s="136"/>
      <c r="NQ16" s="136"/>
      <c r="NR16" s="136"/>
      <c r="NS16" s="136"/>
      <c r="NT16" s="136"/>
      <c r="NU16" s="136"/>
      <c r="NV16" s="136"/>
      <c r="NW16" s="136"/>
      <c r="NX16" s="136"/>
      <c r="NY16" s="136"/>
      <c r="NZ16" s="136"/>
      <c r="OA16" s="136"/>
      <c r="OB16" s="136"/>
      <c r="OC16" s="136"/>
      <c r="OD16" s="136"/>
      <c r="OE16" s="136"/>
      <c r="OF16" s="136"/>
      <c r="OG16" s="136"/>
      <c r="OH16" s="136"/>
      <c r="OI16" s="136"/>
      <c r="OJ16" s="136"/>
      <c r="OK16" s="136"/>
      <c r="OL16" s="136"/>
      <c r="OM16" s="136"/>
      <c r="ON16" s="136"/>
      <c r="OO16" s="136"/>
      <c r="OP16" s="136"/>
      <c r="OQ16" s="136"/>
      <c r="OR16" s="136"/>
      <c r="OS16" s="136"/>
      <c r="OT16" s="136"/>
      <c r="OU16" s="136"/>
      <c r="OV16" s="136"/>
      <c r="OW16" s="136"/>
      <c r="OX16" s="136"/>
      <c r="OY16" s="136"/>
      <c r="OZ16" s="136"/>
      <c r="PA16" s="136"/>
      <c r="PB16" s="136"/>
      <c r="PC16" s="136"/>
      <c r="PD16" s="136"/>
      <c r="PE16" s="136"/>
      <c r="PF16" s="136"/>
      <c r="PG16" s="136"/>
      <c r="PH16" s="136"/>
      <c r="PI16" s="136"/>
      <c r="PJ16" s="136"/>
      <c r="PK16" s="136"/>
      <c r="PL16" s="136"/>
      <c r="PM16" s="136"/>
      <c r="PN16" s="136"/>
      <c r="PO16" s="136"/>
      <c r="PP16" s="136"/>
      <c r="PQ16" s="136"/>
      <c r="PR16" s="136"/>
      <c r="PS16" s="136"/>
      <c r="PT16" s="136"/>
      <c r="PU16" s="136"/>
      <c r="PV16" s="136"/>
      <c r="PW16" s="136"/>
      <c r="PX16" s="136"/>
      <c r="PY16" s="136"/>
      <c r="PZ16" s="136"/>
      <c r="QA16" s="136"/>
      <c r="QB16" s="136"/>
      <c r="QC16" s="136"/>
      <c r="QD16" s="136"/>
      <c r="QE16" s="136"/>
      <c r="QF16" s="136"/>
      <c r="QG16" s="136"/>
      <c r="QH16" s="136"/>
      <c r="QI16" s="136"/>
      <c r="QJ16" s="136"/>
      <c r="QK16" s="136"/>
      <c r="QL16" s="136"/>
      <c r="QM16" s="136"/>
      <c r="QN16" s="136"/>
      <c r="QO16" s="136"/>
      <c r="QP16" s="136"/>
      <c r="QQ16" s="136"/>
      <c r="QR16" s="136"/>
      <c r="QS16" s="136"/>
      <c r="QT16" s="136"/>
      <c r="QU16" s="136"/>
      <c r="QV16" s="136"/>
      <c r="QW16" s="136"/>
      <c r="QX16" s="136"/>
      <c r="QY16" s="136"/>
      <c r="QZ16" s="136"/>
      <c r="RA16" s="136"/>
      <c r="RB16" s="136"/>
      <c r="RC16" s="136"/>
      <c r="RD16" s="136"/>
      <c r="RE16" s="136"/>
      <c r="RF16" s="136"/>
      <c r="RG16" s="136"/>
      <c r="RH16" s="136"/>
      <c r="RI16" s="136"/>
      <c r="RJ16" s="136"/>
      <c r="RK16" s="136"/>
      <c r="RL16" s="136"/>
      <c r="RM16" s="136"/>
      <c r="RN16" s="136"/>
      <c r="RO16" s="136"/>
      <c r="RP16" s="136"/>
      <c r="RQ16" s="136"/>
      <c r="RR16" s="136"/>
      <c r="RS16" s="136"/>
      <c r="RT16" s="136"/>
      <c r="RU16" s="136"/>
      <c r="RV16" s="136"/>
      <c r="RW16" s="136"/>
      <c r="RX16" s="136"/>
      <c r="RY16" s="136"/>
      <c r="RZ16" s="136"/>
      <c r="SA16" s="136"/>
      <c r="SB16" s="136"/>
      <c r="SC16" s="136"/>
      <c r="SD16" s="136"/>
      <c r="SE16" s="136"/>
      <c r="SF16" s="136"/>
      <c r="SG16" s="136"/>
      <c r="SH16" s="136"/>
      <c r="SI16" s="136"/>
      <c r="SJ16" s="136"/>
      <c r="SK16" s="136"/>
      <c r="SL16" s="136"/>
      <c r="SM16" s="136"/>
      <c r="SN16" s="136"/>
      <c r="SO16" s="136"/>
      <c r="SP16" s="136"/>
      <c r="SQ16" s="136"/>
      <c r="SR16" s="136"/>
      <c r="SS16" s="136"/>
      <c r="ST16" s="136"/>
      <c r="SU16" s="136"/>
      <c r="SV16" s="136"/>
      <c r="SW16" s="136"/>
      <c r="SX16" s="136"/>
      <c r="SY16" s="136"/>
      <c r="SZ16" s="136"/>
      <c r="TA16" s="136"/>
      <c r="TB16" s="136"/>
      <c r="TC16" s="136"/>
      <c r="TD16" s="136"/>
      <c r="TE16" s="136"/>
      <c r="TF16" s="136"/>
      <c r="TG16" s="136"/>
      <c r="TH16" s="136"/>
      <c r="TI16" s="136"/>
      <c r="TJ16" s="136"/>
      <c r="TK16" s="136"/>
      <c r="TL16" s="136"/>
      <c r="TM16" s="136"/>
      <c r="TN16" s="136"/>
      <c r="TO16" s="136"/>
      <c r="TP16" s="136"/>
      <c r="TQ16" s="136"/>
      <c r="TR16" s="136"/>
      <c r="TS16" s="136"/>
      <c r="TT16" s="136"/>
      <c r="TU16" s="136"/>
      <c r="TV16" s="136"/>
      <c r="TW16" s="136"/>
      <c r="TX16" s="136"/>
      <c r="TY16" s="136"/>
      <c r="TZ16" s="136"/>
      <c r="UA16" s="136"/>
      <c r="UB16" s="136"/>
      <c r="UC16" s="136"/>
      <c r="UD16" s="136"/>
      <c r="UE16" s="136"/>
      <c r="UF16" s="136"/>
      <c r="UG16" s="136"/>
      <c r="UH16" s="136"/>
      <c r="UI16" s="136"/>
      <c r="UJ16" s="136"/>
      <c r="UK16" s="136"/>
      <c r="UL16" s="136"/>
      <c r="UM16" s="136"/>
      <c r="UN16" s="136"/>
      <c r="UO16" s="136"/>
      <c r="UP16" s="136"/>
      <c r="UQ16" s="136"/>
      <c r="UR16" s="136"/>
      <c r="US16" s="136"/>
      <c r="UT16" s="136"/>
      <c r="UU16" s="136"/>
      <c r="UV16" s="136"/>
      <c r="UW16" s="136"/>
      <c r="UX16" s="136"/>
      <c r="UY16" s="136"/>
      <c r="UZ16" s="136"/>
      <c r="VA16" s="136"/>
      <c r="VB16" s="136"/>
      <c r="VC16" s="136"/>
      <c r="VD16" s="136"/>
      <c r="VE16" s="136"/>
      <c r="VF16" s="136"/>
      <c r="VG16" s="136"/>
      <c r="VH16" s="136"/>
      <c r="VI16" s="136"/>
      <c r="VJ16" s="136"/>
      <c r="VK16" s="136"/>
      <c r="VL16" s="136"/>
      <c r="VM16" s="136"/>
      <c r="VN16" s="136"/>
      <c r="VO16" s="136"/>
      <c r="VP16" s="136"/>
      <c r="VQ16" s="136"/>
      <c r="VR16" s="136"/>
      <c r="VS16" s="136"/>
      <c r="VT16" s="136"/>
      <c r="VU16" s="136"/>
      <c r="VV16" s="136"/>
      <c r="VW16" s="136"/>
      <c r="VX16" s="136"/>
      <c r="VY16" s="136"/>
      <c r="VZ16" s="136"/>
      <c r="WA16" s="136"/>
      <c r="WB16" s="136"/>
      <c r="WC16" s="136"/>
      <c r="WD16" s="136"/>
      <c r="WE16" s="136"/>
      <c r="WF16" s="136"/>
      <c r="WG16" s="136"/>
      <c r="WH16" s="136"/>
      <c r="WI16" s="136"/>
      <c r="WJ16" s="136"/>
      <c r="WK16" s="136"/>
      <c r="WL16" s="136"/>
      <c r="WM16" s="136"/>
      <c r="WN16" s="136"/>
      <c r="WO16" s="136"/>
      <c r="WP16" s="136"/>
      <c r="WQ16" s="136"/>
      <c r="WR16" s="136"/>
      <c r="WS16" s="136"/>
      <c r="WT16" s="136"/>
      <c r="WU16" s="136"/>
      <c r="WV16" s="136"/>
      <c r="WW16" s="136"/>
      <c r="WX16" s="136"/>
      <c r="WY16" s="136"/>
      <c r="WZ16" s="136"/>
      <c r="XA16" s="136"/>
      <c r="XB16" s="136"/>
      <c r="XC16" s="136"/>
      <c r="XD16" s="136"/>
      <c r="XE16" s="136"/>
      <c r="XF16" s="136"/>
      <c r="XG16" s="136"/>
      <c r="XH16" s="136"/>
      <c r="XI16" s="136"/>
      <c r="XJ16" s="136"/>
      <c r="XK16" s="136"/>
      <c r="XL16" s="136"/>
      <c r="XM16" s="136"/>
      <c r="XN16" s="136"/>
      <c r="XO16" s="136"/>
      <c r="XP16" s="136"/>
      <c r="XQ16" s="136"/>
      <c r="XR16" s="136"/>
      <c r="XS16" s="136"/>
      <c r="XT16" s="136"/>
      <c r="XU16" s="136"/>
      <c r="XV16" s="136"/>
      <c r="XW16" s="136"/>
      <c r="XX16" s="136"/>
      <c r="XY16" s="136"/>
      <c r="XZ16" s="136"/>
      <c r="YA16" s="136"/>
      <c r="YB16" s="136"/>
      <c r="YC16" s="136"/>
      <c r="YD16" s="136"/>
      <c r="YE16" s="136"/>
      <c r="YF16" s="136"/>
      <c r="YG16" s="136"/>
      <c r="YH16" s="136"/>
      <c r="YI16" s="136"/>
      <c r="YJ16" s="136"/>
      <c r="YK16" s="136"/>
      <c r="YL16" s="136"/>
      <c r="YM16" s="136"/>
      <c r="YN16" s="136"/>
      <c r="YO16" s="136"/>
      <c r="YP16" s="136"/>
      <c r="YQ16" s="136"/>
      <c r="YR16" s="136"/>
      <c r="YS16" s="136"/>
      <c r="YT16" s="136"/>
      <c r="YU16" s="136"/>
      <c r="YV16" s="136"/>
      <c r="YW16" s="136"/>
      <c r="YX16" s="136"/>
      <c r="YY16" s="136"/>
      <c r="YZ16" s="136"/>
      <c r="ZA16" s="136"/>
      <c r="ZB16" s="136"/>
      <c r="ZC16" s="136"/>
      <c r="ZD16" s="136"/>
      <c r="ZE16" s="136"/>
      <c r="ZF16" s="136"/>
      <c r="ZG16" s="136"/>
      <c r="ZH16" s="136"/>
      <c r="ZI16" s="136"/>
      <c r="ZJ16" s="136"/>
      <c r="ZK16" s="136"/>
      <c r="ZL16" s="136"/>
      <c r="ZM16" s="136"/>
      <c r="ZN16" s="136"/>
      <c r="ZO16" s="136"/>
      <c r="ZP16" s="136"/>
      <c r="ZQ16" s="136"/>
      <c r="ZR16" s="136"/>
      <c r="ZS16" s="136"/>
      <c r="ZT16" s="136"/>
      <c r="ZU16" s="136"/>
      <c r="ZV16" s="136"/>
      <c r="ZW16" s="136"/>
      <c r="ZX16" s="136"/>
      <c r="ZY16" s="136"/>
      <c r="ZZ16" s="136"/>
      <c r="AAA16" s="136"/>
      <c r="AAB16" s="136"/>
      <c r="AAC16" s="136"/>
      <c r="AAD16" s="136"/>
      <c r="AAE16" s="136"/>
      <c r="AAF16" s="136"/>
      <c r="AAG16" s="136"/>
      <c r="AAH16" s="136"/>
      <c r="AAI16" s="136"/>
      <c r="AAJ16" s="136"/>
      <c r="AAK16" s="136"/>
      <c r="AAL16" s="136"/>
      <c r="AAM16" s="136"/>
      <c r="AAN16" s="136"/>
      <c r="AAO16" s="136"/>
      <c r="AAP16" s="136"/>
      <c r="AAQ16" s="136"/>
      <c r="AAR16" s="136"/>
      <c r="AAS16" s="136"/>
      <c r="AAT16" s="136"/>
      <c r="AAU16" s="136"/>
      <c r="AAV16" s="136"/>
      <c r="AAW16" s="136"/>
      <c r="AAX16" s="136"/>
      <c r="AAY16" s="136"/>
      <c r="AAZ16" s="136"/>
      <c r="ABA16" s="136"/>
      <c r="ABB16" s="136"/>
      <c r="ABC16" s="136"/>
      <c r="ABD16" s="136"/>
      <c r="ABE16" s="136"/>
      <c r="ABF16" s="136"/>
      <c r="ABG16" s="136"/>
      <c r="ABH16" s="136"/>
      <c r="ABI16" s="136"/>
      <c r="ABJ16" s="136"/>
      <c r="ABK16" s="136"/>
      <c r="ABL16" s="136"/>
      <c r="ABM16" s="136"/>
      <c r="ABN16" s="136"/>
      <c r="ABO16" s="136"/>
      <c r="ABP16" s="136"/>
      <c r="ABQ16" s="136"/>
      <c r="ABR16" s="136"/>
      <c r="ABS16" s="136"/>
      <c r="ABT16" s="136"/>
      <c r="ABU16" s="136"/>
      <c r="ABV16" s="136"/>
      <c r="ABW16" s="136"/>
      <c r="ABX16" s="136"/>
      <c r="ABY16" s="136"/>
      <c r="ABZ16" s="136"/>
      <c r="ACA16" s="136"/>
      <c r="ACB16" s="136"/>
      <c r="ACC16" s="136"/>
      <c r="ACD16" s="136"/>
      <c r="ACE16" s="136"/>
      <c r="ACF16" s="136"/>
      <c r="ACG16" s="136"/>
      <c r="ACH16" s="136"/>
      <c r="ACI16" s="136"/>
      <c r="ACJ16" s="136"/>
      <c r="ACK16" s="136"/>
      <c r="ACL16" s="136"/>
      <c r="ACM16" s="136"/>
      <c r="ACN16" s="136"/>
      <c r="ACO16" s="136"/>
      <c r="ACP16" s="136"/>
      <c r="ACQ16" s="136"/>
      <c r="ACR16" s="136"/>
      <c r="ACS16" s="136"/>
      <c r="ACT16" s="136"/>
      <c r="ACU16" s="136"/>
      <c r="ACV16" s="136"/>
      <c r="ACW16" s="136"/>
      <c r="ACX16" s="136"/>
      <c r="ACY16" s="136"/>
      <c r="ACZ16" s="136"/>
      <c r="ADA16" s="136"/>
      <c r="ADB16" s="136"/>
      <c r="ADC16" s="136"/>
      <c r="ADD16" s="136"/>
      <c r="ADE16" s="136"/>
      <c r="ADF16" s="136"/>
      <c r="ADG16" s="136"/>
      <c r="ADH16" s="136"/>
      <c r="ADI16" s="136"/>
      <c r="ADJ16" s="136"/>
      <c r="ADK16" s="136"/>
      <c r="ADL16" s="136"/>
      <c r="ADM16" s="136"/>
      <c r="ADN16" s="136"/>
      <c r="ADO16" s="136"/>
      <c r="ADP16" s="136"/>
      <c r="ADQ16" s="136"/>
      <c r="ADR16" s="136"/>
      <c r="ADS16" s="136"/>
      <c r="ADT16" s="136"/>
      <c r="ADU16" s="136"/>
      <c r="ADV16" s="136"/>
      <c r="ADW16" s="136"/>
      <c r="ADX16" s="136"/>
      <c r="ADY16" s="136"/>
      <c r="ADZ16" s="136"/>
      <c r="AEA16" s="136"/>
      <c r="AEB16" s="136"/>
      <c r="AEC16" s="136"/>
      <c r="AED16" s="136"/>
      <c r="AEE16" s="136"/>
      <c r="AEF16" s="136"/>
      <c r="AEG16" s="136"/>
      <c r="AEH16" s="136"/>
      <c r="AEI16" s="136"/>
      <c r="AEJ16" s="136"/>
      <c r="AEK16" s="136"/>
      <c r="AEL16" s="136"/>
      <c r="AEM16" s="136"/>
      <c r="AEN16" s="136"/>
      <c r="AEO16" s="136"/>
      <c r="AEP16" s="136"/>
      <c r="AEQ16" s="136"/>
      <c r="AER16" s="136"/>
      <c r="AES16" s="136"/>
      <c r="AET16" s="136"/>
      <c r="AEU16" s="136"/>
      <c r="AEV16" s="136"/>
      <c r="AEW16" s="136"/>
      <c r="AEX16" s="136"/>
      <c r="AEY16" s="136"/>
      <c r="AEZ16" s="136"/>
      <c r="AFA16" s="136"/>
      <c r="AFB16" s="136"/>
      <c r="AFC16" s="136"/>
      <c r="AFD16" s="136"/>
      <c r="AFE16" s="136"/>
      <c r="AFF16" s="136"/>
      <c r="AFG16" s="136"/>
      <c r="AFH16" s="136"/>
      <c r="AFI16" s="136"/>
      <c r="AFJ16" s="136"/>
      <c r="AFK16" s="136"/>
      <c r="AFL16" s="136"/>
      <c r="AFM16" s="136"/>
      <c r="AFN16" s="136"/>
      <c r="AFO16" s="136"/>
      <c r="AFP16" s="136"/>
      <c r="AFQ16" s="136"/>
      <c r="AFR16" s="136"/>
      <c r="AFS16" s="136"/>
      <c r="AFT16" s="136"/>
      <c r="AFU16" s="136"/>
      <c r="AFV16" s="136"/>
      <c r="AFW16" s="136"/>
      <c r="AFX16" s="136"/>
      <c r="AFY16" s="136"/>
      <c r="AFZ16" s="136"/>
      <c r="AGA16" s="136"/>
      <c r="AGB16" s="136"/>
      <c r="AGC16" s="136"/>
      <c r="AGD16" s="136"/>
      <c r="AGE16" s="136"/>
      <c r="AGF16" s="136"/>
      <c r="AGG16" s="136"/>
      <c r="AGH16" s="136"/>
      <c r="AGI16" s="136"/>
      <c r="AGJ16" s="136"/>
      <c r="AGK16" s="136"/>
      <c r="AGL16" s="136"/>
      <c r="AGM16" s="136"/>
      <c r="AGN16" s="136"/>
      <c r="AGO16" s="136"/>
      <c r="AGP16" s="136"/>
      <c r="AGQ16" s="136"/>
      <c r="AGR16" s="136"/>
      <c r="AGS16" s="136"/>
      <c r="AGT16" s="136"/>
      <c r="AGU16" s="136"/>
      <c r="AGV16" s="136"/>
      <c r="AGW16" s="136"/>
      <c r="AGX16" s="136"/>
      <c r="AGY16" s="136"/>
      <c r="AGZ16" s="136"/>
      <c r="AHA16" s="136"/>
      <c r="AHB16" s="136"/>
      <c r="AHC16" s="136"/>
      <c r="AHD16" s="136"/>
      <c r="AHE16" s="136"/>
      <c r="AHF16" s="136"/>
      <c r="AHG16" s="136"/>
      <c r="AHH16" s="136"/>
      <c r="AHI16" s="136"/>
      <c r="AHJ16" s="136"/>
      <c r="AHK16" s="136"/>
      <c r="AHL16" s="136"/>
      <c r="AHM16" s="136"/>
      <c r="AHN16" s="136"/>
      <c r="AHO16" s="136"/>
      <c r="AHP16" s="136"/>
      <c r="AHQ16" s="136"/>
      <c r="AHR16" s="136"/>
      <c r="AHS16" s="136"/>
      <c r="AHT16" s="136"/>
      <c r="AHU16" s="136"/>
      <c r="AHV16" s="136"/>
      <c r="AHW16" s="136"/>
      <c r="AHX16" s="136"/>
      <c r="AHY16" s="136"/>
      <c r="AHZ16" s="136"/>
      <c r="AIA16" s="136"/>
      <c r="AIB16" s="136"/>
      <c r="AIC16" s="136"/>
      <c r="AID16" s="136"/>
      <c r="AIE16" s="136"/>
      <c r="AIF16" s="136"/>
      <c r="AIG16" s="136"/>
      <c r="AIH16" s="136"/>
      <c r="AII16" s="136"/>
      <c r="AIJ16" s="136"/>
      <c r="AIK16" s="136"/>
      <c r="AIL16" s="136"/>
      <c r="AIM16" s="136"/>
      <c r="AIN16" s="136"/>
      <c r="AIO16" s="136"/>
      <c r="AIP16" s="136"/>
      <c r="AIQ16" s="136"/>
      <c r="AIR16" s="136"/>
      <c r="AIS16" s="136"/>
      <c r="AIT16" s="136"/>
      <c r="AIU16" s="136"/>
      <c r="AIV16" s="136"/>
      <c r="AIW16" s="136"/>
      <c r="AIX16" s="136"/>
      <c r="AIY16" s="136"/>
      <c r="AIZ16" s="136"/>
      <c r="AJA16" s="136"/>
      <c r="AJB16" s="136"/>
      <c r="AJC16" s="136"/>
      <c r="AJD16" s="136"/>
      <c r="AJE16" s="136"/>
      <c r="AJF16" s="136"/>
      <c r="AJG16" s="136"/>
      <c r="AJH16" s="136"/>
      <c r="AJI16" s="136"/>
      <c r="AJJ16" s="136"/>
      <c r="AJK16" s="136"/>
      <c r="AJL16" s="136"/>
      <c r="AJM16" s="136"/>
      <c r="AJN16" s="136"/>
      <c r="AJO16" s="136"/>
      <c r="AJP16" s="136"/>
      <c r="AJQ16" s="136"/>
      <c r="AJR16" s="136"/>
      <c r="AJS16" s="136"/>
      <c r="AJT16" s="136"/>
      <c r="AJU16" s="136"/>
      <c r="AJV16" s="136"/>
      <c r="AJW16" s="136"/>
      <c r="AJX16" s="136"/>
      <c r="AJY16" s="136"/>
      <c r="AJZ16" s="136"/>
      <c r="AKA16" s="136"/>
      <c r="AKB16" s="136"/>
      <c r="AKC16" s="136"/>
      <c r="AKD16" s="136"/>
      <c r="AKE16" s="136"/>
      <c r="AKF16" s="136"/>
      <c r="AKG16" s="136"/>
      <c r="AKH16" s="136"/>
      <c r="AKI16" s="136"/>
      <c r="AKJ16" s="136"/>
      <c r="AKK16" s="136"/>
      <c r="AKL16" s="136"/>
      <c r="AKM16" s="136"/>
      <c r="AKN16" s="136"/>
      <c r="AKO16" s="136"/>
      <c r="AKP16" s="136"/>
      <c r="AKQ16" s="136"/>
      <c r="AKR16" s="136"/>
      <c r="AKS16" s="136"/>
      <c r="AKT16" s="136"/>
      <c r="AKU16" s="136"/>
      <c r="AKV16" s="136"/>
      <c r="AKW16" s="136"/>
      <c r="AKX16" s="136"/>
      <c r="AKY16" s="136"/>
      <c r="AKZ16" s="136"/>
      <c r="ALA16" s="136"/>
      <c r="ALB16" s="136"/>
      <c r="ALC16" s="136"/>
      <c r="ALD16" s="136"/>
      <c r="ALE16" s="136"/>
      <c r="ALF16" s="136"/>
      <c r="ALG16" s="136"/>
      <c r="ALH16" s="136"/>
      <c r="ALI16" s="136"/>
      <c r="ALJ16" s="136"/>
      <c r="ALK16" s="136"/>
      <c r="ALL16" s="136"/>
      <c r="ALM16" s="136"/>
      <c r="ALN16" s="136"/>
      <c r="ALO16" s="136"/>
      <c r="ALP16" s="136"/>
      <c r="ALQ16" s="136"/>
      <c r="ALR16" s="136"/>
      <c r="ALS16" s="136"/>
      <c r="ALT16" s="136"/>
      <c r="ALU16" s="136"/>
      <c r="ALV16" s="136"/>
      <c r="ALW16" s="136"/>
      <c r="ALX16" s="136"/>
      <c r="ALY16" s="136"/>
      <c r="ALZ16" s="136"/>
      <c r="AMA16" s="136"/>
      <c r="AMB16" s="136"/>
      <c r="AMC16" s="136"/>
      <c r="AMD16" s="136"/>
      <c r="AME16" s="136"/>
      <c r="AMF16" s="136"/>
    </row>
    <row r="17" spans="1:6" ht="33.75">
      <c r="A17" s="182" t="s">
        <v>221</v>
      </c>
      <c r="B17" s="183" t="s">
        <v>406</v>
      </c>
      <c r="C17" s="186" t="s">
        <v>20</v>
      </c>
      <c r="D17" s="211">
        <v>0</v>
      </c>
      <c r="E17" s="277">
        <v>1</v>
      </c>
      <c r="F17" s="257">
        <f t="shared" ref="F17" si="4">PRODUCT(E17,D17)</f>
        <v>0</v>
      </c>
    </row>
    <row r="18" spans="1:6" ht="22.5">
      <c r="A18" s="182" t="s">
        <v>222</v>
      </c>
      <c r="B18" s="183" t="s">
        <v>296</v>
      </c>
      <c r="C18" s="186" t="s">
        <v>33</v>
      </c>
      <c r="D18" s="211">
        <v>0</v>
      </c>
      <c r="E18" s="277">
        <v>595</v>
      </c>
      <c r="F18" s="257">
        <f t="shared" si="0"/>
        <v>0</v>
      </c>
    </row>
    <row r="19" spans="1:6">
      <c r="A19" s="182" t="s">
        <v>223</v>
      </c>
      <c r="B19" s="185" t="s">
        <v>407</v>
      </c>
      <c r="C19" s="186" t="s">
        <v>33</v>
      </c>
      <c r="D19" s="211">
        <v>0</v>
      </c>
      <c r="E19" s="277">
        <v>80</v>
      </c>
      <c r="F19" s="257">
        <f t="shared" si="0"/>
        <v>0</v>
      </c>
    </row>
    <row r="20" spans="1:6">
      <c r="A20" s="182" t="s">
        <v>225</v>
      </c>
      <c r="B20" s="183" t="s">
        <v>253</v>
      </c>
      <c r="C20" s="182" t="s">
        <v>20</v>
      </c>
      <c r="D20" s="211">
        <v>0</v>
      </c>
      <c r="E20" s="276">
        <v>1</v>
      </c>
      <c r="F20" s="257">
        <f t="shared" si="0"/>
        <v>0</v>
      </c>
    </row>
    <row r="21" spans="1:6" ht="22.5">
      <c r="A21" s="182" t="s">
        <v>227</v>
      </c>
      <c r="B21" s="183" t="s">
        <v>224</v>
      </c>
      <c r="C21" s="182" t="s">
        <v>33</v>
      </c>
      <c r="D21" s="211">
        <v>0</v>
      </c>
      <c r="E21" s="276">
        <v>45</v>
      </c>
      <c r="F21" s="257">
        <f t="shared" si="0"/>
        <v>0</v>
      </c>
    </row>
    <row r="22" spans="1:6">
      <c r="A22" s="182" t="s">
        <v>230</v>
      </c>
      <c r="B22" s="183" t="s">
        <v>226</v>
      </c>
      <c r="C22" s="182" t="s">
        <v>29</v>
      </c>
      <c r="D22" s="211">
        <v>0</v>
      </c>
      <c r="E22" s="276">
        <v>6</v>
      </c>
      <c r="F22" s="257">
        <f t="shared" si="0"/>
        <v>0</v>
      </c>
    </row>
    <row r="23" spans="1:6">
      <c r="A23" s="182" t="s">
        <v>231</v>
      </c>
      <c r="B23" s="183" t="s">
        <v>228</v>
      </c>
      <c r="C23" s="182" t="s">
        <v>229</v>
      </c>
      <c r="D23" s="211">
        <v>0</v>
      </c>
      <c r="E23" s="276">
        <v>3</v>
      </c>
      <c r="F23" s="257">
        <f t="shared" si="0"/>
        <v>0</v>
      </c>
    </row>
    <row r="24" spans="1:6">
      <c r="A24" s="182" t="s">
        <v>233</v>
      </c>
      <c r="B24" s="183" t="s">
        <v>408</v>
      </c>
      <c r="C24" s="182" t="s">
        <v>20</v>
      </c>
      <c r="D24" s="211">
        <v>0</v>
      </c>
      <c r="E24" s="276">
        <v>52</v>
      </c>
      <c r="F24" s="257">
        <f t="shared" si="0"/>
        <v>0</v>
      </c>
    </row>
    <row r="25" spans="1:6">
      <c r="A25" s="182" t="s">
        <v>235</v>
      </c>
      <c r="B25" s="183" t="s">
        <v>232</v>
      </c>
      <c r="C25" s="182" t="s">
        <v>20</v>
      </c>
      <c r="D25" s="211">
        <v>0</v>
      </c>
      <c r="E25" s="276">
        <v>2</v>
      </c>
      <c r="F25" s="257">
        <f t="shared" si="0"/>
        <v>0</v>
      </c>
    </row>
    <row r="26" spans="1:6">
      <c r="A26" s="182" t="s">
        <v>237</v>
      </c>
      <c r="B26" s="183" t="s">
        <v>234</v>
      </c>
      <c r="C26" s="182" t="s">
        <v>20</v>
      </c>
      <c r="D26" s="211">
        <v>0</v>
      </c>
      <c r="E26" s="276">
        <v>1</v>
      </c>
      <c r="F26" s="257">
        <f t="shared" si="0"/>
        <v>0</v>
      </c>
    </row>
    <row r="27" spans="1:6">
      <c r="A27" s="182" t="s">
        <v>239</v>
      </c>
      <c r="B27" s="183" t="s">
        <v>236</v>
      </c>
      <c r="C27" s="182" t="s">
        <v>20</v>
      </c>
      <c r="D27" s="211">
        <v>0</v>
      </c>
      <c r="E27" s="276">
        <v>56</v>
      </c>
      <c r="F27" s="257">
        <f t="shared" si="0"/>
        <v>0</v>
      </c>
    </row>
    <row r="28" spans="1:6" ht="22.5">
      <c r="A28" s="182" t="s">
        <v>241</v>
      </c>
      <c r="B28" s="183" t="s">
        <v>238</v>
      </c>
      <c r="C28" s="182" t="s">
        <v>29</v>
      </c>
      <c r="D28" s="211">
        <v>0</v>
      </c>
      <c r="E28" s="276">
        <v>1</v>
      </c>
      <c r="F28" s="257">
        <f t="shared" si="0"/>
        <v>0</v>
      </c>
    </row>
    <row r="29" spans="1:6" ht="22.5">
      <c r="A29" s="182" t="s">
        <v>242</v>
      </c>
      <c r="B29" s="183" t="s">
        <v>240</v>
      </c>
      <c r="C29" s="182" t="s">
        <v>29</v>
      </c>
      <c r="D29" s="211">
        <v>0</v>
      </c>
      <c r="E29" s="276">
        <v>1</v>
      </c>
      <c r="F29" s="257">
        <f t="shared" si="0"/>
        <v>0</v>
      </c>
    </row>
    <row r="30" spans="1:6" ht="33.75">
      <c r="A30" s="182" t="s">
        <v>244</v>
      </c>
      <c r="B30" s="183" t="s">
        <v>297</v>
      </c>
      <c r="C30" s="182" t="s">
        <v>29</v>
      </c>
      <c r="D30" s="211">
        <v>0</v>
      </c>
      <c r="E30" s="276">
        <v>1</v>
      </c>
      <c r="F30" s="257">
        <f t="shared" ref="F30" si="5">PRODUCT(E30,D30)</f>
        <v>0</v>
      </c>
    </row>
    <row r="31" spans="1:6">
      <c r="A31" s="182" t="s">
        <v>254</v>
      </c>
      <c r="B31" s="183" t="s">
        <v>56</v>
      </c>
      <c r="C31" s="182" t="s">
        <v>29</v>
      </c>
      <c r="D31" s="211">
        <v>0</v>
      </c>
      <c r="E31" s="276">
        <v>1</v>
      </c>
      <c r="F31" s="257">
        <f t="shared" si="0"/>
        <v>0</v>
      </c>
    </row>
    <row r="32" spans="1:6">
      <c r="A32" s="182" t="s">
        <v>298</v>
      </c>
      <c r="B32" s="183" t="s">
        <v>243</v>
      </c>
      <c r="C32" s="182" t="s">
        <v>29</v>
      </c>
      <c r="D32" s="211">
        <v>0</v>
      </c>
      <c r="E32" s="276">
        <v>1</v>
      </c>
      <c r="F32" s="257">
        <f t="shared" si="0"/>
        <v>0</v>
      </c>
    </row>
    <row r="33" spans="1:6" ht="24" customHeight="1">
      <c r="A33" s="182" t="s">
        <v>409</v>
      </c>
      <c r="B33" s="183" t="s">
        <v>245</v>
      </c>
      <c r="C33" s="182" t="s">
        <v>29</v>
      </c>
      <c r="D33" s="211">
        <v>0</v>
      </c>
      <c r="E33" s="276">
        <v>1</v>
      </c>
      <c r="F33" s="257">
        <f t="shared" si="0"/>
        <v>0</v>
      </c>
    </row>
    <row r="34" spans="1:6" ht="12" customHeight="1">
      <c r="A34" s="182" t="s">
        <v>410</v>
      </c>
      <c r="B34" s="183" t="s">
        <v>411</v>
      </c>
      <c r="C34" s="182" t="s">
        <v>20</v>
      </c>
      <c r="D34" s="211">
        <v>0</v>
      </c>
      <c r="E34" s="276">
        <v>1</v>
      </c>
      <c r="F34" s="257">
        <f t="shared" ref="F34" si="6">PRODUCT(E34,D34)</f>
        <v>0</v>
      </c>
    </row>
    <row r="35" spans="1:6" ht="12" customHeight="1">
      <c r="A35" s="182" t="s">
        <v>412</v>
      </c>
      <c r="B35" s="183" t="s">
        <v>413</v>
      </c>
      <c r="C35" s="182" t="s">
        <v>20</v>
      </c>
      <c r="D35" s="211">
        <v>0</v>
      </c>
      <c r="E35" s="276">
        <v>1</v>
      </c>
      <c r="F35" s="257">
        <f t="shared" ref="F35" si="7">PRODUCT(E35,D35)</f>
        <v>0</v>
      </c>
    </row>
    <row r="36" spans="1:6" ht="12" customHeight="1">
      <c r="A36" s="182" t="s">
        <v>414</v>
      </c>
      <c r="B36" s="183" t="s">
        <v>415</v>
      </c>
      <c r="C36" s="182" t="s">
        <v>20</v>
      </c>
      <c r="D36" s="211">
        <v>0</v>
      </c>
      <c r="E36" s="276">
        <v>1</v>
      </c>
      <c r="F36" s="257">
        <f t="shared" ref="F36" si="8">PRODUCT(E36,D36)</f>
        <v>0</v>
      </c>
    </row>
    <row r="37" spans="1:6" ht="12" customHeight="1">
      <c r="A37" s="182" t="s">
        <v>423</v>
      </c>
      <c r="B37" s="183" t="s">
        <v>424</v>
      </c>
      <c r="C37" s="182" t="s">
        <v>333</v>
      </c>
      <c r="D37" s="211">
        <v>0</v>
      </c>
      <c r="E37" s="276">
        <v>16</v>
      </c>
      <c r="F37" s="257">
        <f t="shared" ref="F37" si="9">PRODUCT(E37,D37)</f>
        <v>0</v>
      </c>
    </row>
    <row r="38" spans="1:6" ht="24" customHeight="1">
      <c r="A38" s="182" t="s">
        <v>425</v>
      </c>
      <c r="B38" s="183" t="s">
        <v>486</v>
      </c>
      <c r="C38" s="182" t="s">
        <v>29</v>
      </c>
      <c r="D38" s="211">
        <v>0</v>
      </c>
      <c r="E38" s="276">
        <v>1</v>
      </c>
      <c r="F38" s="257">
        <f t="shared" ref="F38" si="10">PRODUCT(E38,D38)</f>
        <v>0</v>
      </c>
    </row>
    <row r="39" spans="1:6" s="135" customFormat="1" ht="11.25">
      <c r="B39" s="153"/>
      <c r="C39" s="154"/>
      <c r="E39" s="170"/>
    </row>
    <row r="40" spans="1:6" s="242" customFormat="1" ht="12">
      <c r="A40" s="238"/>
      <c r="B40" s="243" t="s">
        <v>246</v>
      </c>
      <c r="C40" s="240"/>
      <c r="E40" s="244"/>
      <c r="F40" s="222">
        <f>SUM(F7:F38)</f>
        <v>0</v>
      </c>
    </row>
  </sheetData>
  <pageMargins left="0.98425196850393704" right="0.19685039370078741" top="0.39370078740157483" bottom="0.39370078740157483" header="0.51181102362204722" footer="0"/>
  <pageSetup paperSize="9" firstPageNumber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13</vt:i4>
      </vt:variant>
      <vt:variant>
        <vt:lpstr>Imenovani obsegi</vt:lpstr>
      </vt:variant>
      <vt:variant>
        <vt:i4>22</vt:i4>
      </vt:variant>
    </vt:vector>
  </HeadingPairs>
  <TitlesOfParts>
    <vt:vector size="35" baseType="lpstr">
      <vt:lpstr>ELEKTRIKA REKAPITULACIJA</vt:lpstr>
      <vt:lpstr>A1 SVETILNA TELESA</vt:lpstr>
      <vt:lpstr>A2 VODOVNI MATERIAL</vt:lpstr>
      <vt:lpstr>A3 ELEKTRIČNI RAZDELILNIKI</vt:lpstr>
      <vt:lpstr>A4 VARNOSTNA RAZSVETLJAVA</vt:lpstr>
      <vt:lpstr>A5 PRIKLOPI</vt:lpstr>
      <vt:lpstr>A6 OSTALO</vt:lpstr>
      <vt:lpstr>B1 GENERIČNO</vt:lpstr>
      <vt:lpstr>B2 AVTOMATSKO JAVLJANJE POŽARA</vt:lpstr>
      <vt:lpstr>B3 SESTRSKI KLIC</vt:lpstr>
      <vt:lpstr>B4 KONTROLA PRISTOPA</vt:lpstr>
      <vt:lpstr>B5 VIDEO DOMOFONSKI SISTEM</vt:lpstr>
      <vt:lpstr>C PID</vt:lpstr>
      <vt:lpstr>'A1 SVETILNA TELESA'!Področje_tiskanja</vt:lpstr>
      <vt:lpstr>'A2 VODOVNI MATERIAL'!Področje_tiskanja</vt:lpstr>
      <vt:lpstr>'A3 ELEKTRIČNI RAZDELILNIKI'!Področje_tiskanja</vt:lpstr>
      <vt:lpstr>'A4 VARNOSTNA RAZSVETLJAVA'!Področje_tiskanja</vt:lpstr>
      <vt:lpstr>'A5 PRIKLOPI'!Področje_tiskanja</vt:lpstr>
      <vt:lpstr>'A6 OSTALO'!Področje_tiskanja</vt:lpstr>
      <vt:lpstr>'B1 GENERIČNO'!Področje_tiskanja</vt:lpstr>
      <vt:lpstr>'B2 AVTOMATSKO JAVLJANJE POŽARA'!Področje_tiskanja</vt:lpstr>
      <vt:lpstr>'B3 SESTRSKI KLIC'!Področje_tiskanja</vt:lpstr>
      <vt:lpstr>'B4 KONTROLA PRISTOPA'!Področje_tiskanja</vt:lpstr>
      <vt:lpstr>'B5 VIDEO DOMOFONSKI SISTEM'!Področje_tiskanja</vt:lpstr>
      <vt:lpstr>'C PID'!Področje_tiskanja</vt:lpstr>
      <vt:lpstr>'ELEKTRIKA REKAPITULACIJA'!Področje_tiskanja</vt:lpstr>
      <vt:lpstr>'A1 SVETILNA TELESA'!Tiskanje_naslovov</vt:lpstr>
      <vt:lpstr>'A2 VODOVNI MATERIAL'!Tiskanje_naslovov</vt:lpstr>
      <vt:lpstr>'A3 ELEKTRIČNI RAZDELILNIKI'!Tiskanje_naslovov</vt:lpstr>
      <vt:lpstr>'A4 VARNOSTNA RAZSVETLJAVA'!Tiskanje_naslovov</vt:lpstr>
      <vt:lpstr>'A5 PRIKLOPI'!Tiskanje_naslovov</vt:lpstr>
      <vt:lpstr>'A6 OSTALO'!Tiskanje_naslovov</vt:lpstr>
      <vt:lpstr>'B1 GENERIČNO'!Tiskanje_naslovov</vt:lpstr>
      <vt:lpstr>'B2 AVTOMATSKO JAVLJANJE POŽARA'!Tiskanje_naslovov</vt:lpstr>
      <vt:lpstr>'C PID'!Tiskanje_naslovov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2020-04-24T09:33:57Z</dcterms:created>
  <dcterms:modified xsi:type="dcterms:W3CDTF">2025-04-04T19:21:35Z</dcterms:modified>
  <dc:language/>
</cp:coreProperties>
</file>