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120" yWindow="-120" windowWidth="29040" windowHeight="15720" tabRatio="746"/>
  </bookViews>
  <sheets>
    <sheet name="ELEKTRIKA REKAPITULACIJA" sheetId="1" r:id="rId1"/>
    <sheet name="A1 SVETILNA TELESA" sheetId="6" r:id="rId2"/>
    <sheet name="A2 VODOVNI MATERIAL" sheetId="4" r:id="rId3"/>
    <sheet name="A3 ELEKTRIČNI RAZDELILNIKI" sheetId="7" r:id="rId4"/>
    <sheet name="A4 VARNOSTNA RAZSVETLJAVA" sheetId="22" r:id="rId5"/>
    <sheet name="A5 PRIKLOPI" sheetId="29" r:id="rId6"/>
    <sheet name="B1 AVTOMATSKO JAVLJANJE POŽARA" sheetId="33" r:id="rId7"/>
    <sheet name="B2 SESTRSKI KLIC" sheetId="24" r:id="rId8"/>
    <sheet name="B3 KONTROLA PRISTOPA" sheetId="34" r:id="rId9"/>
    <sheet name="B4 VIDEO DOMOFONSKI SISTEM" sheetId="35" r:id="rId10"/>
    <sheet name="C PID" sheetId="31" r:id="rId11"/>
  </sheets>
  <definedNames>
    <definedName name="_xlnm.Print_Area" localSheetId="1">'A1 SVETILNA TELESA'!$A$1:$F$16</definedName>
    <definedName name="_xlnm.Print_Area" localSheetId="2">'A2 VODOVNI MATERIAL'!$A$1:$F$25</definedName>
    <definedName name="_xlnm.Print_Area" localSheetId="3">'A3 ELEKTRIČNI RAZDELILNIKI'!$A$1:$F$21</definedName>
    <definedName name="_xlnm.Print_Area" localSheetId="4">'A4 VARNOSTNA RAZSVETLJAVA'!$A$1:$F$19</definedName>
    <definedName name="_xlnm.Print_Area" localSheetId="5">'A5 PRIKLOPI'!$A$1:$F$14</definedName>
    <definedName name="_xlnm.Print_Area" localSheetId="6">'B1 AVTOMATSKO JAVLJANJE POŽARA'!$A$1:$F$25</definedName>
    <definedName name="_xlnm.Print_Area" localSheetId="7">'B2 SESTRSKI KLIC'!$A$1:$F$27</definedName>
    <definedName name="_xlnm.Print_Area" localSheetId="8">'B3 KONTROLA PRISTOPA'!$A$1:$F$22</definedName>
    <definedName name="_xlnm.Print_Area" localSheetId="9">'B4 VIDEO DOMOFONSKI SISTEM'!$A$1:$F$20</definedName>
    <definedName name="_xlnm.Print_Area" localSheetId="10">'C PID'!$A$1:$F$9</definedName>
    <definedName name="_xlnm.Print_Area" localSheetId="0">'ELEKTRIKA REKAPITULACIJA'!$A$1:$G$53</definedName>
    <definedName name="_xlnm.Print_Titles" localSheetId="1">'A1 SVETILNA TELESA'!$1:$2</definedName>
    <definedName name="_xlnm.Print_Titles" localSheetId="2">'A2 VODOVNI MATERIAL'!$1:$2</definedName>
    <definedName name="_xlnm.Print_Titles" localSheetId="3">'A3 ELEKTRIČNI RAZDELILNIKI'!$1:$2</definedName>
    <definedName name="_xlnm.Print_Titles" localSheetId="4">'A4 VARNOSTNA RAZSVETLJAVA'!$1:$2</definedName>
    <definedName name="_xlnm.Print_Titles" localSheetId="5">'A5 PRIKLOPI'!$1:$2</definedName>
    <definedName name="_xlnm.Print_Titles" localSheetId="6">'B1 AVTOMATSKO JAVLJANJE POŽARA'!$1:$2</definedName>
    <definedName name="_xlnm.Print_Titles" localSheetId="10">'C PID'!$1:$2</definedName>
  </definedNames>
  <calcPr calcId="145621" iterateDelta="1E-4"/>
</workbook>
</file>

<file path=xl/calcChain.xml><?xml version="1.0" encoding="utf-8"?>
<calcChain xmlns="http://schemas.openxmlformats.org/spreadsheetml/2006/main">
  <c r="F20" i="35" l="1"/>
  <c r="F22" i="34"/>
  <c r="F27" i="24"/>
  <c r="F25" i="33"/>
  <c r="F14" i="29"/>
  <c r="F19" i="22"/>
  <c r="F21" i="7"/>
  <c r="F25" i="4"/>
  <c r="F16" i="6"/>
  <c r="F9" i="31"/>
  <c r="F18" i="24" l="1"/>
  <c r="F17" i="24"/>
  <c r="F16" i="24"/>
  <c r="F14" i="24"/>
  <c r="F12" i="24"/>
  <c r="F11" i="24"/>
  <c r="F10" i="24"/>
  <c r="F9" i="24"/>
  <c r="F8" i="24"/>
  <c r="F7" i="24"/>
  <c r="F12" i="6" l="1"/>
  <c r="F11" i="6"/>
  <c r="F10" i="6" l="1"/>
  <c r="F20" i="34" l="1"/>
  <c r="F13" i="35"/>
  <c r="F12" i="35"/>
  <c r="F11" i="35"/>
  <c r="F10" i="35"/>
  <c r="F9" i="35"/>
  <c r="F8" i="35"/>
  <c r="F11" i="34"/>
  <c r="F10" i="34"/>
  <c r="F23" i="33"/>
  <c r="F22" i="33"/>
  <c r="F25" i="24"/>
  <c r="F21" i="33"/>
  <c r="F20" i="33"/>
  <c r="F19" i="33"/>
  <c r="F10" i="33"/>
  <c r="F8" i="33"/>
  <c r="F8" i="29"/>
  <c r="F7" i="7" l="1"/>
  <c r="F16" i="22"/>
  <c r="F15" i="22"/>
  <c r="F14" i="22"/>
  <c r="F11" i="22"/>
  <c r="F8" i="22"/>
  <c r="F17" i="22" l="1"/>
  <c r="F14" i="6"/>
  <c r="F23" i="4"/>
  <c r="F9" i="4" l="1"/>
  <c r="F13" i="22"/>
  <c r="F9" i="22"/>
  <c r="F19" i="34"/>
  <c r="F18" i="34"/>
  <c r="F17" i="34"/>
  <c r="F16" i="34"/>
  <c r="F15" i="34"/>
  <c r="F14" i="34"/>
  <c r="F13" i="34"/>
  <c r="F12" i="34"/>
  <c r="F9" i="34"/>
  <c r="F8" i="34"/>
  <c r="F7" i="34"/>
  <c r="F20" i="24" l="1"/>
  <c r="F20" i="4" l="1"/>
  <c r="F11" i="33"/>
  <c r="F6" i="31"/>
  <c r="F7" i="31"/>
  <c r="F15" i="35"/>
  <c r="F18" i="35"/>
  <c r="F17" i="35"/>
  <c r="F16" i="35"/>
  <c r="F14" i="35"/>
  <c r="F7" i="35"/>
  <c r="F15" i="24"/>
  <c r="F19" i="24"/>
  <c r="F21" i="24"/>
  <c r="F22" i="24"/>
  <c r="F23" i="24"/>
  <c r="F24" i="24"/>
  <c r="F13" i="24"/>
  <c r="G49" i="1" l="1"/>
  <c r="G53" i="1"/>
  <c r="G51" i="1"/>
  <c r="G50" i="1"/>
  <c r="F9" i="33" l="1"/>
  <c r="F12" i="33"/>
  <c r="F13" i="33"/>
  <c r="F14" i="33"/>
  <c r="F15" i="33"/>
  <c r="F16" i="33"/>
  <c r="F17" i="33"/>
  <c r="F18" i="33"/>
  <c r="F7" i="33"/>
  <c r="F12" i="29"/>
  <c r="F9" i="29"/>
  <c r="F7" i="29"/>
  <c r="F11" i="29"/>
  <c r="F10" i="29"/>
  <c r="F12" i="22"/>
  <c r="F10" i="22"/>
  <c r="F7" i="22"/>
  <c r="G48" i="1" l="1"/>
  <c r="G44" i="1"/>
  <c r="G42" i="1"/>
  <c r="G43" i="1"/>
  <c r="G46" i="1" l="1"/>
  <c r="F16" i="4"/>
  <c r="F15" i="4"/>
  <c r="F14" i="4"/>
  <c r="F13" i="4"/>
  <c r="F17" i="4"/>
  <c r="F18" i="4"/>
  <c r="F19" i="4"/>
  <c r="F22" i="4"/>
  <c r="F11" i="4"/>
  <c r="F8" i="4" l="1"/>
  <c r="F7" i="4"/>
  <c r="F13" i="6"/>
  <c r="F9" i="6"/>
  <c r="F21" i="4" l="1"/>
  <c r="G41" i="1" s="1"/>
  <c r="G40" i="1"/>
  <c r="G38" i="1" l="1"/>
  <c r="G27" i="1" l="1"/>
  <c r="G30" i="1" s="1"/>
  <c r="G33" i="1" s="1"/>
</calcChain>
</file>

<file path=xl/sharedStrings.xml><?xml version="1.0" encoding="utf-8"?>
<sst xmlns="http://schemas.openxmlformats.org/spreadsheetml/2006/main" count="500" uniqueCount="290">
  <si>
    <t>A.</t>
  </si>
  <si>
    <t>ELEKTROINŠTALACIJE JAKEGA TOKA</t>
  </si>
  <si>
    <t>B.</t>
  </si>
  <si>
    <t>C.</t>
  </si>
  <si>
    <t>IZDELAVA PID-a</t>
  </si>
  <si>
    <t>A1</t>
  </si>
  <si>
    <t xml:space="preserve">SVETILNA TELESA </t>
  </si>
  <si>
    <t>A2</t>
  </si>
  <si>
    <t>A3</t>
  </si>
  <si>
    <t>A5</t>
  </si>
  <si>
    <t>B1</t>
  </si>
  <si>
    <t>B3</t>
  </si>
  <si>
    <t>SESTRSKI KLICNI SISTEM</t>
  </si>
  <si>
    <t>B4</t>
  </si>
  <si>
    <t>opis materiala oz. del</t>
  </si>
  <si>
    <t>količina</t>
  </si>
  <si>
    <t>Dobava, montaža, prevoz in preizkus</t>
  </si>
  <si>
    <t>A1.1</t>
  </si>
  <si>
    <t>kos</t>
  </si>
  <si>
    <t>A1.2</t>
  </si>
  <si>
    <t>A1.3</t>
  </si>
  <si>
    <t>A1.4</t>
  </si>
  <si>
    <t>A1.5</t>
  </si>
  <si>
    <t>A1.6</t>
  </si>
  <si>
    <t>Meritve osvetljenosti delovnih prostorov z izdajo certifikata</t>
  </si>
  <si>
    <t>kpl</t>
  </si>
  <si>
    <t>Meritve osvetljenosti svetilk zasilne razsvetljave z izdajo certifikata</t>
  </si>
  <si>
    <t>SKUPAJ SVETILNA TELESA :</t>
  </si>
  <si>
    <t>m</t>
  </si>
  <si>
    <t>SKUPAJ SESTRSKI KLICNI SISTEM</t>
  </si>
  <si>
    <t>I.</t>
  </si>
  <si>
    <t>Samougasne, brezhalogenske gibljive zaščitne cevi (HFX) premerov 16 do 50 mm za izvedbo polaganja vodnikov v notranjih prostorih (delno p/o ter nad spuščenimi stropi)</t>
  </si>
  <si>
    <t>Energetski vodniki z brezhalogenskim plaščem, ognjevarni, položeni pretežno na ognjevarne kabelske police, delno p/o v cevi:</t>
  </si>
  <si>
    <t>Drobni, instalacijski material (sponke, kabelska pritrdila, podometne in nadometne razvodnice, požarno zdržne kabelske objemke, kabelske sponke iz poliamida…)</t>
  </si>
  <si>
    <t>Stropni, vgradni IR senzor premikanja, s kotom delovanja 360˚/180˚, dometom 8 m, z relejskim izhodom</t>
  </si>
  <si>
    <t>Podometne 3p priključnice (fiksni priključek), komplet z dozo za p/o vgradnjo v opečne oz. betonske stene</t>
  </si>
  <si>
    <t>Razvodne in priključne doze p/o, komplet s pokrovom</t>
  </si>
  <si>
    <t>Meritve električne instalacije in izdaja poročila</t>
  </si>
  <si>
    <t>VARNOSTNA RAZSVETLJAVA</t>
  </si>
  <si>
    <t>SVETILNA TELESA</t>
  </si>
  <si>
    <t>Šolanje uporabnika</t>
  </si>
  <si>
    <t>Priprava navodil za uporabo in šolanje uporabnikov</t>
  </si>
  <si>
    <t>Izdelava ekranskih prikazov, prilagajanje in vnašanje ustreznih tlorisnih podlog (digitalizirane načrte v obliki *dwg datotek priskrbi naročnik)</t>
  </si>
  <si>
    <t>Programiranje - parametriranje sistema po pisno opredeljenih zahtevah uporabnika, spuščanje v obratovanje, testiranje, predaja v uporabo</t>
  </si>
  <si>
    <t>Dobava in montaža elementov sestrskega klica na pripravljene inštalacije, priključevanje in povezovanje</t>
  </si>
  <si>
    <t>Stikalo mrežno - sistemsko 9-portov PoE, + I/O SWI9R-2IO</t>
  </si>
  <si>
    <t>B4.1</t>
  </si>
  <si>
    <t>B4.2</t>
  </si>
  <si>
    <t>B4.3</t>
  </si>
  <si>
    <t>B4.4</t>
  </si>
  <si>
    <t>B4.5</t>
  </si>
  <si>
    <t>B4.6</t>
  </si>
  <si>
    <t>B4.7</t>
  </si>
  <si>
    <t>B4.8</t>
  </si>
  <si>
    <t>B3.1</t>
  </si>
  <si>
    <t>B3.2</t>
  </si>
  <si>
    <t>B3.3</t>
  </si>
  <si>
    <t>B3.4</t>
  </si>
  <si>
    <t>B3.5</t>
  </si>
  <si>
    <t>B3.6</t>
  </si>
  <si>
    <t>B3.7</t>
  </si>
  <si>
    <t>B3.8</t>
  </si>
  <si>
    <t>B3.9</t>
  </si>
  <si>
    <t>B3.10</t>
  </si>
  <si>
    <t>B3.11</t>
  </si>
  <si>
    <t>B3.12</t>
  </si>
  <si>
    <t>B3.13</t>
  </si>
  <si>
    <t>B3.14</t>
  </si>
  <si>
    <t>A2.3</t>
  </si>
  <si>
    <t>A2.4</t>
  </si>
  <si>
    <t>A2.5</t>
  </si>
  <si>
    <t>A2.6</t>
  </si>
  <si>
    <t>A2.7</t>
  </si>
  <si>
    <t>A2.9</t>
  </si>
  <si>
    <t>A2.10</t>
  </si>
  <si>
    <t>A2.11</t>
  </si>
  <si>
    <t>A2.12</t>
  </si>
  <si>
    <t>A2.13</t>
  </si>
  <si>
    <t>B1.1</t>
  </si>
  <si>
    <t>B1.2</t>
  </si>
  <si>
    <t>B1.3</t>
  </si>
  <si>
    <t>B1.4</t>
  </si>
  <si>
    <t>B1.5</t>
  </si>
  <si>
    <t>B1.6</t>
  </si>
  <si>
    <t>B1.7</t>
  </si>
  <si>
    <t>B1.8</t>
  </si>
  <si>
    <t>SKUPAJ VODOVNI MATERIAL ZA INSTALACIJE MOČI</t>
  </si>
  <si>
    <t>PRIKLOPI OPREME</t>
  </si>
  <si>
    <t>SKUPAJ PRIKLOPI OPREME</t>
  </si>
  <si>
    <t>ELEKTROINSTALACIJE ŠIBKEGA TOKA</t>
  </si>
  <si>
    <t>skupaj</t>
  </si>
  <si>
    <r>
      <t xml:space="preserve">Vrsta proj. dokumentacije:      </t>
    </r>
    <r>
      <rPr>
        <b/>
        <sz val="12"/>
        <rFont val="Arial"/>
        <family val="2"/>
        <charset val="238"/>
      </rPr>
      <t>PZI</t>
    </r>
  </si>
  <si>
    <t>V cenah je potrebno zajeti dobavo in montažo ponujanega materiala, z vključenimi stroški dela, prevoza in drobnega materiala.</t>
  </si>
  <si>
    <t xml:space="preserve">Ovrednotiti vse postavke popisa - v kolikor je pri kateri od postavk dopisano - ne nudimo - oz. je postavka neovrednotena, se šteje, da je ponudba neveljavna. </t>
  </si>
  <si>
    <t xml:space="preserve">Po izvedbi objekta je potrebno investitorju predati dokazilo o zanesljivosti električnih instalacij in opreme ter poročilo z rezultati električnih meritev. </t>
  </si>
  <si>
    <t xml:space="preserve">Po izvedbi objekta je potrebno investitorju predati dokumentacijo za vso vgrajeno opremo in elektromaterial. </t>
  </si>
  <si>
    <t>Po izvedbi objekta je potrebno investitorju predati ažuriran Projekt izvedenih del (PID) in Projekt za obratovanje in vzdrževanje (POV).</t>
  </si>
  <si>
    <t>REKAPITULACIJA ELEKTRIČNE INSTALACIJE IN ELEKTRIČNA OPREMA</t>
  </si>
  <si>
    <t>ddv 22%</t>
  </si>
  <si>
    <t>enota</t>
  </si>
  <si>
    <t>A5.</t>
  </si>
  <si>
    <t>SKUPAJ VARNOSTNA RAZSVETLJAVA</t>
  </si>
  <si>
    <t>A5.1</t>
  </si>
  <si>
    <t>A5.2</t>
  </si>
  <si>
    <t>A5.3</t>
  </si>
  <si>
    <t>A5.4</t>
  </si>
  <si>
    <t>zap.</t>
  </si>
  <si>
    <t>št.</t>
  </si>
  <si>
    <t>Finožični zaščitni vodniki, skupaj s priborom za izvedbo ozemljitev in izenačitev potencialov (cevne objemke, trajni vijačeni spoji...), npr. H07V-K preseka 1× 16 mm2, Cu</t>
  </si>
  <si>
    <t>Ostala oprema, v skladu z veznim načrtom (vrstne sponke, kanali in podobno)</t>
  </si>
  <si>
    <t>SKUPAJ  I.    z ddv</t>
  </si>
  <si>
    <t>Podometne vtičnice z zaščitnim kontaktom, z antibakterijsko zaščito, komplet z dozo za p/o vgradnjo v opečne oz. betonske stene, bele</t>
  </si>
  <si>
    <t>Vmesnik z tremi izhodnimi krmilnimi releji za vklop/izklop luči IO/M</t>
  </si>
  <si>
    <t>Kabel UTP cat 6</t>
  </si>
  <si>
    <t>Displej za prikazovanje klicev iz sob, z vgrajenim mikrofonom za glasovna opozorila in najave, z hkratnim prikazom datuma in ure, skladno z VDE0834 dvostranski</t>
  </si>
  <si>
    <t>B2</t>
  </si>
  <si>
    <t>AVTOMATSKO JAVLJANJE POŽARA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</si>
  <si>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</si>
  <si>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</si>
  <si>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</si>
  <si>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</si>
  <si>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</si>
  <si>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</si>
  <si>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</si>
  <si>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</si>
  <si>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</si>
  <si>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</si>
  <si>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</si>
  <si>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</si>
  <si>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</si>
  <si>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B2.14</t>
  </si>
  <si>
    <t>B2.15</t>
  </si>
  <si>
    <t>B2.16</t>
  </si>
  <si>
    <t>B2.17</t>
  </si>
  <si>
    <t>B2.18</t>
  </si>
  <si>
    <t>B2.19</t>
  </si>
  <si>
    <t>Označevanje in programiranje elementov</t>
  </si>
  <si>
    <t>Dobava in montaža elementov požarnega javljanja na pripravljene inštalacije, priključevanje in povezovanje</t>
  </si>
  <si>
    <t>Programiranje - parametriranje sistema požarnega javljanja po pisno opredeljenih zahtevah uporabnika, spuščanje v obratovanje, testiranje, predaja v uporabo</t>
  </si>
  <si>
    <t>Izdelava kratkih navodil za uporabo</t>
  </si>
  <si>
    <t>Pregled sistema s strani pooblaščene fizične ali pravne osebe in pridobitev Potrdila o brezhibnem delovanju sistema požarne zaščite; sodelovanje izvajalca pri pregledu</t>
  </si>
  <si>
    <t>SKUPAJ AVTOMATSKO JAVLJANJE POŽARA</t>
  </si>
  <si>
    <t>KONTROLA PRISTOPA</t>
  </si>
  <si>
    <t>Podometna doza 1 modul za čitalec</t>
  </si>
  <si>
    <t>SKUPAJ KONTROLA PRISTOPA</t>
  </si>
  <si>
    <t>VIDEO DOMOFONSKI SISTEM</t>
  </si>
  <si>
    <t>SKUPAJ VIDEO DOMOFONSKI SISTEM</t>
  </si>
  <si>
    <t>A2.1</t>
  </si>
  <si>
    <t>A2.2</t>
  </si>
  <si>
    <t>A2.8</t>
  </si>
  <si>
    <t>A2.14</t>
  </si>
  <si>
    <t>A2.15</t>
  </si>
  <si>
    <t>A3.1</t>
  </si>
  <si>
    <t>A4.</t>
  </si>
  <si>
    <t>A4.1</t>
  </si>
  <si>
    <t>A4.2</t>
  </si>
  <si>
    <t>A4.3</t>
  </si>
  <si>
    <t>A4.4</t>
  </si>
  <si>
    <t>A4.5</t>
  </si>
  <si>
    <t>A4.6</t>
  </si>
  <si>
    <t>Montaža, spuščanje sistema v pogon, konfiguracija ter preizkus delovanja</t>
  </si>
  <si>
    <t>A4</t>
  </si>
  <si>
    <t>VODOVNI MATERIAL</t>
  </si>
  <si>
    <t>cena na</t>
  </si>
  <si>
    <t>stroški (€)</t>
  </si>
  <si>
    <t>Požarni kabel -H(St)H-E30 1x2x0.8 mm, rdeč plašč, s polaganjem:
Brandmeldekabel LAPP Kabel</t>
  </si>
  <si>
    <t>B4.9</t>
  </si>
  <si>
    <t>B4.10</t>
  </si>
  <si>
    <r>
      <rPr>
        <sz val="12"/>
        <rFont val="Arial"/>
        <family val="2"/>
        <charset val="238"/>
      </rPr>
      <t xml:space="preserve">Investitor / Naročnik:                </t>
    </r>
    <r>
      <rPr>
        <b/>
        <sz val="12"/>
        <rFont val="Arial"/>
        <family val="2"/>
        <charset val="238"/>
      </rPr>
      <t>SPLOŠNA BOLNIŠNICA »DR. FRANCA DERGANCA« NOVA GORICA</t>
    </r>
  </si>
  <si>
    <r>
      <t xml:space="preserve">Objekt:                                    </t>
    </r>
    <r>
      <rPr>
        <b/>
        <sz val="12"/>
        <rFont val="Arial"/>
        <family val="2"/>
        <charset val="238"/>
      </rPr>
      <t xml:space="preserve">   DIALIZA STARA BOLNICA 1. IN 2. NADSTROPJE</t>
    </r>
  </si>
  <si>
    <t xml:space="preserve">                                                   </t>
  </si>
  <si>
    <r>
      <t xml:space="preserve">Številka projekta:                    </t>
    </r>
    <r>
      <rPr>
        <b/>
        <sz val="12"/>
        <rFont val="Arial"/>
        <family val="2"/>
        <charset val="238"/>
      </rPr>
      <t xml:space="preserve">  2224</t>
    </r>
  </si>
  <si>
    <r>
      <t xml:space="preserve">Kraj in datum:                           </t>
    </r>
    <r>
      <rPr>
        <b/>
        <sz val="12"/>
        <rFont val="Arial"/>
        <family val="2"/>
        <charset val="238"/>
      </rPr>
      <t>Nova Gorica, 21.01.2025</t>
    </r>
  </si>
  <si>
    <t>DIALIZA</t>
  </si>
  <si>
    <t>enoto (€)</t>
  </si>
  <si>
    <t>A4.7</t>
  </si>
  <si>
    <t>A4.8</t>
  </si>
  <si>
    <t>A4.9</t>
  </si>
  <si>
    <t>A4.10</t>
  </si>
  <si>
    <t>Perforirana kabelska polica PK 100, požarne odpornosti   E30/90, izdelana iz vročecinkane pločevine, z dvojnim vpetjem, kompletno s potrebnim veznim, spojnim in nosilnim materialom (kot naprimer HERMI ali ustrezna)</t>
  </si>
  <si>
    <t>Perforirana kabelska polica PK 100, izdelana iz vročecinkane pločevine, kompletno s potrebnim veznim, spojnim in nosilnim materialom (kot naprimer HERMI ali ustrezna)</t>
  </si>
  <si>
    <t>Energetski vodniki položeni pretežno na kabelske police, delno p/o v cevi:</t>
  </si>
  <si>
    <t>Doze z zbiralkami za izenačitev potenciala (DIP), vpete v ohišje za nadometno ali podometno pritrditev</t>
  </si>
  <si>
    <t>Stikalo navadno z antibakterijsko zaščito, komplet z vgradno dozo za p/o vgradnjo v opečne oziroma betonske stene ter parapetni kanal - bela</t>
  </si>
  <si>
    <t>%</t>
  </si>
  <si>
    <t>Odstranitev obstoječih močnostnih elementov, kablov ter ostale inštalacije</t>
  </si>
  <si>
    <t>ur</t>
  </si>
  <si>
    <t>Odstranitev obstoječih svetilk splošne razsvetljave, kablov ter ostale inštalacije</t>
  </si>
  <si>
    <t>A4.11</t>
  </si>
  <si>
    <t>Odstranitev obstoječih svetilk varnostne razsvetljave, kablov in ostale inštalacije</t>
  </si>
  <si>
    <t>ELEKTRIČNI RAZDELILNIKI</t>
  </si>
  <si>
    <t>Inštalacijski odklopnik 1P, 230V, B10A, kot npr.  5SL61066-6, proizvajalec SIEMENS</t>
  </si>
  <si>
    <t>Inštalacijski odklopnik, 1P, 230V, C10A, kot na primer: 5SL6110-7, proizvajalec SIEMENS</t>
  </si>
  <si>
    <t>EM01 zasilna stropna vgradna svetilka, okrogle oblike z lastnim akumulatorjem. Opremljena s sistemom za samotestiranje s centraliziranim nadzorom, stopnja zaščite IP65, nastavljiva izhodna moč svetlobe v trajnem spoju, z izhodno močjo svetlobe, ki ni manjša od 200 lm, avtonomija 3h, dimenzije izreza: Ø 64-78mm. Primerna za delovne temperature od +5°C do +50°C, nizek ekološki odtis, nizka poraba in litijeva baterija, opcijsko možna izvedba v barvi RAL9003, RAL9005, RAL9007 ali RAL7015. 
Kot naprimer oziroma enakovredna: EATON RoundTech RT2RSEO200CGL3HIP</t>
  </si>
  <si>
    <t>EM05 nadometna LED varnostna svetilka. Ohišje izdelano iz belega polikarbonata. Dimenzije 270x119x49mm. Svetilka z priborom primerna za stensko, stropno in vgradno montažo. Stopnja zaščite svetilke IP42 v skladu z EN 60598 standardom (z ustreznimi deli). Svetilka zasnovana za delovanje na 220-240 VAC, 50/60Hz. Vgrajena NiCd baterija 0.8Ah, 3,6V. Primerna za delovne temperature od +5°C do +30°C. Vir svetlobe LED traka, učinkovit svetlobni tok 100lm. Povezava s sistemom za centraliziran nadzor CGLine+. Svetilka je primerna za varnostno razsvetljavo, osvetlitev evakuacijskih poti ali kot piktogramska svetilka (vidljivost 20m). Avtonomija svetilke 3 ure. 
Kot naprimer oziroma enakovredna: EATON SafeLite SL20 SL2-42D3D-CGL</t>
  </si>
  <si>
    <t>Vgradno podnožje za montažo svetilke v spuščen strop, dimenzije 316 x 161,5mm.
Kot naprimer oziroma enakovredno: EATON SafeLite SL2RB</t>
  </si>
  <si>
    <t>Dvostranska piktogramska pleksi tabla, smer DOL/PRAZNO skladna z ISO7010, razpoznavnosti 20m, dimenzije 208,6 x 104,5mm.
Kot naprimer oziroma enakovredno: EATON SafeLite SL2PPD</t>
  </si>
  <si>
    <t>EM06 set piktogramskih nalepk GOR, DOL, LEVO, DESNO skladnih z ISO7010, razpoznavnosti 20m.
Kot naprimer oziroma enakovredno: EATON SafeLite SL24A</t>
  </si>
  <si>
    <r>
      <rPr>
        <b/>
        <sz val="8"/>
        <rFont val="Arial"/>
        <family val="2"/>
        <charset val="238"/>
      </rPr>
      <t xml:space="preserve">Obstoječ električni razdelilnik ER-DI2N in ER-DI2ND </t>
    </r>
    <r>
      <rPr>
        <sz val="8"/>
        <rFont val="Arial"/>
        <family val="2"/>
        <charset val="238"/>
      </rPr>
      <t>z vgrajeno stikalno, zaščitno in merilno opremo vseh odvodnih napajalnih tokokrogov; vezni in drugi drobni material (sponke, kanali ipd.), pregled stikalnega bloka z izvedenimi meritvami in poročilom o preizkusu, opremljen z:</t>
    </r>
  </si>
  <si>
    <t>ER-DI2N</t>
  </si>
  <si>
    <t>ER-DI2ND</t>
  </si>
  <si>
    <t>Kombinirano zaščitno stikalo 2P, 230V, 16A, 30mA , kot na primer: 5SU13546KK16,  SIEMENS karakteristika A</t>
  </si>
  <si>
    <t>Izvedba izvodov in priklopov na svetilke varnostne razsvetljave</t>
  </si>
  <si>
    <t>Izvedba izvodov in priklopov na svetilke splošne razsvetljave</t>
  </si>
  <si>
    <t>Izvedba priklopov vtičnic, tipk in fiksnih priključnic</t>
  </si>
  <si>
    <t>Izvedba izvodov in priklopov stikal, tipkal in IR senzorjev razsvetljave</t>
  </si>
  <si>
    <t>A5.5</t>
  </si>
  <si>
    <t>A5.6</t>
  </si>
  <si>
    <t>Izvedba ostalih električnih priključkov do 3 kW (napajalniki vgrajenih sistemov, bolniški kanali ipd.)</t>
  </si>
  <si>
    <t>Izvedbe stikov izenačitve potencialov na PE zbiralke v električnih razdelilnikih, dodatne zbiralke za izenačitve potencialov, vodovodne (hidrantne) in odtočne cevi, kovinske podboje - okvirje vrat, večje kovinske mase, kovinske pulte in omare, bolniške in ostale instalacijske kanale, kabelske police ipd.; izvedba meritev neprekinjenosti vodnikov za izenačitev potencialov</t>
  </si>
  <si>
    <t>Adresni optični javljalnik dima, kot naprimer Apollo XP-95 s podnožjem ZARJA ali enakovreden</t>
  </si>
  <si>
    <t>Adresni optični javljalnik dima, kot naprimer Apollo XP-95 s podnožjem ZARJA montiran v dvojnem stropu ali enakovreden</t>
  </si>
  <si>
    <t>Ločeni svetlobni Indikator za javljalnike v spuščenem stropu kot naprimer Ai-31 ZARJA ali enakovreden</t>
  </si>
  <si>
    <t>Trikanalni vhodno/izhodni adresni vmesnik s 24V dodatnim napajanjem, kot naprimer AV-722 ZARJA ali enakovreden</t>
  </si>
  <si>
    <t>Napisne ploščice za javljalnik, vmesnik,…</t>
  </si>
  <si>
    <t>Krmilna centrala vrat, kot naprimer BAZ 04-N-UT 31.101.20 ali enakovredna</t>
  </si>
  <si>
    <t>Sprostitvena tipka Panik terminala</t>
  </si>
  <si>
    <t>Elektro magnetno držalo požarnih vrat, 24VDC (do 100kg)</t>
  </si>
  <si>
    <t>Kabel 6 x 0,7 mm flat</t>
  </si>
  <si>
    <t>Kabel napajalni NYY-J 2 x 2,5 mm2</t>
  </si>
  <si>
    <t>Cev instalacijska podometna fi 16 mm</t>
  </si>
  <si>
    <t>Odstranitev obstoječih elementov sestrskega klica in kablov ter ostale inštalacije</t>
  </si>
  <si>
    <t>Odstranitev obstoječih elementov javljanja požara, kablov ter ostale inštalacije</t>
  </si>
  <si>
    <t>B4.11</t>
  </si>
  <si>
    <t>B4.12</t>
  </si>
  <si>
    <t>Priklop elementov sestrskega klica na PoE mrežno stikalo v komunikacijski omari KO-DI1N</t>
  </si>
  <si>
    <t xml:space="preserve">Varnostni terminal kontrole pristopa, možnost priklopa do 4 vrat, komunikacija TCP-IP, napajanje 230Vac, vgrajen napajalnik 12Vdc, baterijsko napajanje LiFePo4, lokalni pomnilnik dogodkov, ustreza SIST EN 50133-1, 4 vtiči za SAM varnostne kartice, (razred 3, kategorija B), samostojno delovanje z bazo do 100.000 oseb / ID medijev, velik pomnilnik za bazo kartic, tabele in hranjenje dogodkov, kot npr. ČETRTA POT VT-500.3 ali enakovredno ​ skladno z SIST EN-60839-11-1 </t>
  </si>
  <si>
    <t xml:space="preserve">Čitalnik brezkontaktnih kartic, 13.56 MHz, razdalja branja ID-kartic: do 80 mm, NFC komunikacija, omogoča odpiranje vrat s pametnimi telefoni kot ID-medij: Android 5.1+, iPhone 7+, iOS 11+, BLE, AES, eSE, stopnja zaščite IP65; kot naprimer ČETRTA POT CMX3/JPHM ali enakovreden, ​ skladno z SIST EN-60839-11-1 </t>
  </si>
  <si>
    <t>Električni prijemnik za požarna vrata EI60, pod napetostjo odprt,  kot npr.Assa Abloy eff eff 134 ali enakovredno</t>
  </si>
  <si>
    <t>Električni prijemnik, evakuacijski 332.80 pod napetostjo zaprt, kot npr.Assa Abloy eff eff 332.80 ali enakovredno</t>
  </si>
  <si>
    <t>Krmilni modul za evakuacijska vrata OFFLINE
- Gumb za klic v sili sveti; ima zaščitno prevleko 
   za večkratno uporabo, odporno na zlom
- Vgrajen indikator stanja vrat (zelen/rdeč/rumen),
   ki signalizira stanje odklenjenosti/zaklenjenosti/alarma
- Označen / osvetljen gumb za nujne primere
- Alarmni signal in sabotažni kontakt
- Stikalo na ključ za krmiljenje vrat
- S polcilindrom iz evro profila, vključno s 3 ključi
- Nastavljivi časovni intervali za začasno sprostitev,
  predalarm, alarmni interval
- Nadzor časa, ko so vrata med začasno sprostitvijo odprta.
- V kompletu z napajalnikom. V skladu z EltVTR ter SIST EN 13637. Kot npr. Assa Abloy eff eff 1384-11</t>
  </si>
  <si>
    <t>Brezkontaktna nepotiskana kartica-BELA</t>
  </si>
  <si>
    <t>S2 - Vgradna stropna svetilka z vidnim robom (RV), 2200lm, 18W, 350-700mA, 4000K, D154mm, IP44 bela/bela z napajalnikom 42W, 300-1050mA, 3-44V FO, kot naprimer INTRA Nitor RV DPR 1150-2200lm, 9-18W, 350-700mA, 26V, 840, D154mm, IP44 bela/bela artikel 1481B0322011 z napajalnikom P42, 42W 300-1050mA, 3-44V FO artikel 702120196 z veznim in pritrdilnim materialom oziroma ustrezna. 
Nudimo:</t>
  </si>
  <si>
    <t>KIT 2VOICE VIDEO ALPHA 1083/48 + 1083/20A</t>
  </si>
  <si>
    <t>AVDIO VIDEO GOVORNI DEL 2VOICE ZA ALPHA</t>
  </si>
  <si>
    <t>PREDNJI POKROV ZA GOVORNI VIDEO DEL 1 TIPKA</t>
  </si>
  <si>
    <t>DOZA P/O 1 MODUL</t>
  </si>
  <si>
    <t>OKVIR 1 MODUL</t>
  </si>
  <si>
    <t>VMESNIK ZA KLICNE MODULE</t>
  </si>
  <si>
    <t>DODATNI PREKLOPNI RELE MINIATURNI</t>
  </si>
  <si>
    <t>Kabel UTP cat.6A 4 x 2 x 24AWG, dobava in polaganje na kabelske police in kanale</t>
  </si>
  <si>
    <t>Kabel LiYY 3 x 0.75mm2, dobava in polaganje na kabelske police in kanale</t>
  </si>
  <si>
    <t>Kabel NYM-J 3 x 1.5mm2, dobava in polaganje na kabelske police in kanale</t>
  </si>
  <si>
    <r>
      <t xml:space="preserve">Vsebina načrta:                        </t>
    </r>
    <r>
      <rPr>
        <b/>
        <sz val="12"/>
        <rFont val="Arial"/>
        <family val="2"/>
        <charset val="238"/>
      </rPr>
      <t>3. NAČRT S PODROČJA ELEKTROTEHNIKE</t>
    </r>
  </si>
  <si>
    <r>
      <t xml:space="preserve">Številka načrta:                         </t>
    </r>
    <r>
      <rPr>
        <b/>
        <sz val="12"/>
        <rFont val="Arial"/>
        <family val="2"/>
        <charset val="238"/>
      </rPr>
      <t>2224-E</t>
    </r>
  </si>
  <si>
    <r>
      <t xml:space="preserve">Odgovorni projektant:               </t>
    </r>
    <r>
      <rPr>
        <b/>
        <sz val="12"/>
        <rFont val="Arial"/>
        <family val="2"/>
        <charset val="238"/>
      </rPr>
      <t>Robert Černe, univ. dipl. inž. el.</t>
    </r>
  </si>
  <si>
    <r>
      <t xml:space="preserve">Vodja projektiranja:                  </t>
    </r>
    <r>
      <rPr>
        <b/>
        <sz val="12"/>
        <rFont val="Arial"/>
        <family val="2"/>
        <charset val="238"/>
      </rPr>
      <t>Mojca Magajne, univ. dipl. inž. arh.</t>
    </r>
  </si>
  <si>
    <t>Kabel LiCY 2 x 0.5 + 4 x 0.22 mm2, dobava in polaganje na kabelske police, kanale in v cevi</t>
  </si>
  <si>
    <t>Kabel U/UTP cat.6, 4 x 2 x AWG24/1, dobava in polaganje na kabelske police, kanale in v cevi</t>
  </si>
  <si>
    <t xml:space="preserve">Napajalni kabel NYM-J 3 x 1.5 mm2, dobava in polaganje na kabelske police, kanale in v cevi </t>
  </si>
  <si>
    <t>Montaža in priklop strojne opreme na pripravljene inštalacije</t>
  </si>
  <si>
    <t>Vnos topologije, nastavitev naprav, urnikov, uporabnikov ter preizkus delovanja sistema kontrole pristopa</t>
  </si>
  <si>
    <t>Potni stroški</t>
  </si>
  <si>
    <t>PID</t>
  </si>
  <si>
    <t>C.1</t>
  </si>
  <si>
    <t>C.2</t>
  </si>
  <si>
    <t>SKUPAJ IZDELAVA PID</t>
  </si>
  <si>
    <t>Izdelava in predaja investitorju projektne dokumentacije PID, v štirih izvodih v mapah</t>
  </si>
  <si>
    <t>Izdelava in predaja investitorju projektne dokumentacije PID, v elektronski obliki na CD mediju, v predpisanih programskih paketih:
- tekstualni del s tehničnimi opisi: Adobe Acrobat in/ali Microsoft Word
- tabelarični del: Adobe Acrobat in/ali Microsoft Excel
- risbe in načrti v formatu DWG in PDF</t>
  </si>
  <si>
    <t>Preprogramiranje obstoječe centrale javljanja požara na katero so bili priključeni obstoječi javljalniki požara dialize v 2. nadstropju stare bolnice</t>
  </si>
  <si>
    <t>2. NADSTROPJE</t>
  </si>
  <si>
    <t>Vnašanje (animacija)  javljalnih točk (cca. 8 točk) in vmestitev v ustrezno logično strukturo sistema</t>
  </si>
  <si>
    <t>S3.2 - Nadgradna  stenska svetilka (W),  dimenzije 565mm x 36mm. 
Svetlobni vir: min 1450lm 14W PCB LED moduli visoke svetilnosti, mid-power SMD LED, CRI 80, barvno odstopanje MacAdam 2, 50.000h L90 B10 pri 25 stopinj C. 
Optika: satiniran opalni difuzor (SOP), 
Ohišje: profil iz ekstrudiranega aluminija, prašno barvan, polikarbonatni končni brez vijakov. Napajalnik mora biti  integriran in visoko učinkoviti LED konverter (FO). 
IP zaščita: 44, IK zaščita: IK08, bela strukturna, kot naprimer INTRA Kalis 55W SOP, 1450lm, 14W, 840, L565mm FO, IP44 bela, artikel 173814191011 z veznim in pritrdilnim materialom oziroma ustrezna.       Nudimo:</t>
  </si>
  <si>
    <t>NHXMH-J FE180/E60 3 × 1,5 mm2, Cu, 0,6/1kV</t>
  </si>
  <si>
    <t>NYY-J 3 × 2,5 mm2, Cu, 0,6/1kV</t>
  </si>
  <si>
    <t>rdeča črta po diagonali vrat, kjer so nameščeni elementi agregatskega napajanja</t>
  </si>
  <si>
    <t>SKUPAJ ELEKTRIČNI RAZDELILNIKI</t>
  </si>
  <si>
    <t>Komunikacijski terminal z šestimi mebranskimi tipkami in prikazovalnim displejem. Tipka klic, klic zdravnika, posredovanje klica + tri tipke za prisotnot zelena, modra in rumena. Govorna komunikacija, skladno z VDE0834 (kot na primer VISOCALL SCHRACK SECONET) KMT</t>
  </si>
  <si>
    <t>POPIS DEL IN MATERIALA S PROJEKTANTSKO OCENO INVESTICIJE</t>
  </si>
  <si>
    <t>ZA 2. FAZO (2.5 NEČISTEGA PROSTORA, 2.3 WC ZAPOSLENI,</t>
  </si>
  <si>
    <t>2.2 WC PACIENTI IN 2.1 GARDEROBE PACIENTI V 2. NADSTROPJU)</t>
  </si>
  <si>
    <t>S3.3 - Nadgradna  stenska svetilka (W),  dimenzije 939mm x 36mm. 
Svetlobni vir: min 1700 + 1750lm 31W PCB LED moduli visoke svetilnosti, mid-power SMD LED, CRI 80, barvno odstopanje MacAdam 2, 50.000h L90 B10 pri 25 stopinj C. 
Optika: satiniran opalni difuzor (SOP), 
Ohišje: profil iz ekstrudiranega aluminija, prašno barvan, polikarbonatni končni brez vijakov. Napajalnik mora biti  integriran in visoko učinkoviti LED konverter (FO). 
IP zaščita: 40, IK zaščita: IK08, bela strukturna, kot naprimer INTRA Kalis WDI 65 SOP, 1700 + 1750lm, 31W, 840, L939mm FO, IP40 bela, artikel 1729141610C01 z veznim in pritrdilnim materialom oziroma ustrezna.       Nudimo:</t>
  </si>
  <si>
    <t>Parametriranje elementov na CGLine</t>
  </si>
  <si>
    <t>Zagon sistema zasilne razsvetljave</t>
  </si>
  <si>
    <t>Sodelovanje pri pregledu</t>
  </si>
  <si>
    <t>Šolanje kadra in predaja upravitelju</t>
  </si>
  <si>
    <t>B1.9</t>
  </si>
  <si>
    <t>B1.10</t>
  </si>
  <si>
    <t>B1.11</t>
  </si>
  <si>
    <t>B1.12</t>
  </si>
  <si>
    <t>B1.13</t>
  </si>
  <si>
    <t>B1.14</t>
  </si>
  <si>
    <t>B1.15</t>
  </si>
  <si>
    <t>B1.16</t>
  </si>
  <si>
    <t>B1.17</t>
  </si>
  <si>
    <t>S3.4 - Nadgradna  stenska svetilka (W),  dimenzije 1499mm x 36mm. 
Svetlobni vir: min 2700 + 2800lm 49W PCB LED moduli visoke svetilnosti, mid-power SMD LED, CRI 80, barvno odstopanje MacAdam 2, 50.000h L90 B10 pri 25 stopinj C. 
Optika: satiniran opalni difuzor (SOP), 
Ohišje: profil iz ekstrudiranega aluminija, prašno barvan, polikarbonatni končni brez vijakov. Napajalnik mora biti  integriran in visoko učinkoviti LED konverter (FO). 
IP zaščita: 40, IK zaščita: IK08, bela strukturna, kot naprimer INTRA Kalis 65W WDI SOP, 2700 + 2800lm, 49W, 840, L1499mm FO, IP40 bela, artikel 1729141610G01 z veznim in pritrdilnim materialom oziroma ustrezna.       Nudimo:</t>
  </si>
  <si>
    <t>Klicna tipka potezna ZTB-IO</t>
  </si>
  <si>
    <t>Klicna in reset tipka za klic sestre in reset klica RAT-B</t>
  </si>
  <si>
    <t>Svetilka signalna z petimi svetlobnimi komorami in petimi različnimi barvami za signalizacijo prisotnosti, klica, opomnik, skladno z VDE0834 LM-IO</t>
  </si>
  <si>
    <t>Doza podometna 1 modulna okrogla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</si>
</sst>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#,##0.00\ _€"/>
    <numFmt numFmtId="165" formatCode="_-* #,##0.00\ _S_I_T_-;\-* #,##0.00\ _S_I_T_-;_-* \-??\ _S_I_T_-;_-@_-"/>
    <numFmt numFmtId="166" formatCode="d\.mmm"/>
    <numFmt numFmtId="167" formatCode="0.0%"/>
    <numFmt numFmtId="168" formatCode="_-* #,##0.00&quot; SIT&quot;_-;\-* #,##0.00&quot; SIT&quot;_-;_-* \-??&quot; SIT&quot;_-;_-@_-"/>
    <numFmt numFmtId="169" formatCode="_ [$€]\ * #,##0.00_ ;_ [$€]\ * \-#,##0.00_ ;_ [$€]\ * &quot;-&quot;??_ ;_ @_ "/>
    <numFmt numFmtId="170" formatCode="#,##0.00\ &quot;€&quot;"/>
    <numFmt numFmtId="171" formatCode="_-* #,##0.00\ _S_I_T_-;\-* #,##0.00\ _S_I_T_-;_-* &quot;-&quot;??\ _S_I_T_-;_-@_-"/>
    <numFmt numFmtId="172" formatCode="_-* #,##0.00\ &quot;SIT&quot;_-;\-* #,##0.00\ &quot;SIT&quot;_-;_-* &quot;-&quot;??\ &quot;SIT&quot;_-;_-@_-"/>
    <numFmt numFmtId="173" formatCode="\$#,##0\ ;\(\$#,##0\)"/>
    <numFmt numFmtId="174" formatCode="_-&quot;€&quot;\ * #,##0.00_-;\-&quot;€&quot;\ * #,##0.00_-;_-&quot;€&quot;\ * &quot;-&quot;??_-;_-@_-"/>
  </numFmts>
  <fonts count="5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u/>
      <sz val="10"/>
      <color rgb="FF0000FF"/>
      <name val="Arial CE"/>
      <charset val="238"/>
    </font>
    <font>
      <sz val="10"/>
      <name val="Arial CE"/>
      <charset val="238"/>
    </font>
    <font>
      <sz val="11"/>
      <name val="AvantGarde Bk BT"/>
      <family val="2"/>
    </font>
    <font>
      <sz val="11"/>
      <color indexed="8"/>
      <name val="Calibri"/>
      <family val="2"/>
      <charset val="238"/>
    </font>
    <font>
      <sz val="9"/>
      <name val="Futura Prins"/>
    </font>
    <font>
      <sz val="10"/>
      <name val="Arial CE"/>
      <family val="2"/>
      <charset val="238"/>
    </font>
    <font>
      <sz val="11"/>
      <color theme="1"/>
      <name val="Myriad Pro"/>
      <family val="2"/>
      <charset val="238"/>
    </font>
    <font>
      <sz val="8"/>
      <name val="Arial CE"/>
      <family val="2"/>
      <charset val="238"/>
    </font>
    <font>
      <sz val="10"/>
      <name val="Helv"/>
      <charset val="204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8"/>
      <name val="Arial CE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8"/>
      <color indexed="24"/>
      <name val="Helvetica"/>
      <family val="2"/>
    </font>
    <font>
      <b/>
      <sz val="12"/>
      <color indexed="24"/>
      <name val="Helvetica"/>
      <family val="2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0"/>
      <name val="Times New Roman"/>
      <family val="1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0"/>
      <name val="Arial"/>
      <family val="2"/>
      <charset val="238"/>
    </font>
    <font>
      <u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 CE"/>
      <charset val="238"/>
    </font>
    <font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Narrow"/>
      <family val="2"/>
      <charset val="238"/>
    </font>
    <font>
      <sz val="9"/>
      <name val="Arial CE"/>
      <charset val="238"/>
    </font>
    <font>
      <sz val="9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85FF8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63">
    <xf numFmtId="0" fontId="0" fillId="0" borderId="0"/>
    <xf numFmtId="165" fontId="11" fillId="0" borderId="0" applyBorder="0" applyProtection="0"/>
    <xf numFmtId="0" fontId="10" fillId="0" borderId="0" applyBorder="0" applyProtection="0"/>
    <xf numFmtId="0" fontId="3" fillId="2" borderId="0" applyBorder="0" applyProtection="0">
      <alignment horizontal="left" vertical="top"/>
    </xf>
    <xf numFmtId="0" fontId="12" fillId="3" borderId="0" applyAlignment="0">
      <alignment horizontal="justify" vertical="top" wrapText="1"/>
    </xf>
    <xf numFmtId="0" fontId="13" fillId="0" borderId="0"/>
    <xf numFmtId="0" fontId="2" fillId="0" borderId="0"/>
    <xf numFmtId="167" fontId="2" fillId="0" borderId="0"/>
    <xf numFmtId="0" fontId="2" fillId="0" borderId="0"/>
    <xf numFmtId="0" fontId="14" fillId="0" borderId="3">
      <alignment vertical="top" wrapText="1"/>
    </xf>
    <xf numFmtId="0" fontId="15" fillId="0" borderId="0"/>
    <xf numFmtId="9" fontId="15" fillId="0" borderId="0" applyFill="0" applyBorder="0" applyAlignment="0" applyProtection="0"/>
    <xf numFmtId="168" fontId="15" fillId="0" borderId="0" applyFill="0" applyBorder="0" applyAlignment="0" applyProtection="0"/>
    <xf numFmtId="169" fontId="7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2" fillId="0" borderId="0"/>
    <xf numFmtId="164" fontId="11" fillId="0" borderId="0" applyFont="0" applyFill="0" applyBorder="0" applyAlignment="0" applyProtection="0"/>
    <xf numFmtId="170" fontId="11" fillId="0" borderId="0" applyBorder="0" applyProtection="0"/>
    <xf numFmtId="0" fontId="18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3" fillId="27" borderId="0" applyNumberFormat="0" applyBorder="0" applyAlignment="0" applyProtection="0"/>
    <xf numFmtId="0" fontId="1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20" fillId="5" borderId="0" applyNumberFormat="0" applyBorder="0" applyAlignment="0" applyProtection="0"/>
    <xf numFmtId="0" fontId="21" fillId="30" borderId="5" applyNumberFormat="0" applyAlignment="0" applyProtection="0"/>
    <xf numFmtId="0" fontId="22" fillId="31" borderId="6" applyNumberFormat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3" fontId="23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23" fillId="0" borderId="0" applyFont="0" applyFill="0" applyBorder="0" applyAlignment="0" applyProtection="0"/>
    <xf numFmtId="0" fontId="26" fillId="6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5" applyNumberFormat="0" applyAlignment="0" applyProtection="0"/>
    <xf numFmtId="3" fontId="31" fillId="0" borderId="0"/>
    <xf numFmtId="0" fontId="32" fillId="0" borderId="8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167" fontId="2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33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36" borderId="9" applyNumberFormat="0" applyFont="0" applyAlignment="0" applyProtection="0"/>
    <xf numFmtId="0" fontId="35" fillId="30" borderId="10" applyNumberFormat="0" applyAlignment="0" applyProtection="0"/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15" fillId="0" borderId="0"/>
    <xf numFmtId="0" fontId="37" fillId="0" borderId="0" applyNumberFormat="0" applyFill="0" applyBorder="0" applyAlignment="0" applyProtection="0"/>
    <xf numFmtId="0" fontId="23" fillId="0" borderId="11" applyNumberFormat="0" applyFont="0" applyFill="0" applyAlignment="0" applyProtection="0"/>
    <xf numFmtId="171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4" fillId="0" borderId="14" applyNumberFormat="0" applyFill="0" applyAlignment="0" applyProtection="0"/>
    <xf numFmtId="0" fontId="30" fillId="9" borderId="5" applyNumberFormat="0" applyAlignment="0" applyProtection="0"/>
    <xf numFmtId="0" fontId="15" fillId="0" borderId="0"/>
    <xf numFmtId="0" fontId="20" fillId="5" borderId="0" applyNumberFormat="0" applyBorder="0" applyAlignment="0" applyProtection="0"/>
    <xf numFmtId="0" fontId="21" fillId="30" borderId="5" applyNumberFormat="0" applyAlignment="0" applyProtection="0"/>
    <xf numFmtId="0" fontId="22" fillId="31" borderId="6" applyNumberFormat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7" borderId="0" applyNumberFormat="0" applyBorder="0" applyAlignment="0" applyProtection="0"/>
    <xf numFmtId="0" fontId="2" fillId="0" borderId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35" fillId="30" borderId="10" applyNumberFormat="0" applyAlignment="0" applyProtection="0"/>
    <xf numFmtId="0" fontId="29" fillId="0" borderId="0" applyNumberFormat="0" applyFill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39" fillId="0" borderId="13" applyNumberFormat="0" applyFill="0" applyAlignment="0" applyProtection="0"/>
    <xf numFmtId="0" fontId="40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5" fillId="30" borderId="10" applyNumberFormat="0" applyAlignment="0" applyProtection="0"/>
    <xf numFmtId="0" fontId="39" fillId="0" borderId="13" applyNumberFormat="0" applyFill="0" applyAlignment="0" applyProtection="0"/>
    <xf numFmtId="0" fontId="40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5" fillId="30" borderId="10" applyNumberFormat="0" applyAlignment="0" applyProtection="0"/>
    <xf numFmtId="0" fontId="39" fillId="0" borderId="13" applyNumberFormat="0" applyFill="0" applyAlignment="0" applyProtection="0"/>
    <xf numFmtId="0" fontId="40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13" applyNumberFormat="0" applyFill="0" applyAlignment="0" applyProtection="0"/>
    <xf numFmtId="0" fontId="40" fillId="0" borderId="12" applyNumberFormat="0" applyFill="0" applyAlignment="0" applyProtection="0"/>
    <xf numFmtId="0" fontId="2" fillId="0" borderId="0"/>
    <xf numFmtId="0" fontId="11" fillId="36" borderId="9" applyNumberFormat="0" applyFont="0" applyAlignment="0" applyProtection="0"/>
    <xf numFmtId="0" fontId="3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25" fillId="0" borderId="0" applyNumberFormat="0" applyFill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6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32" fillId="0" borderId="8" applyNumberFormat="0" applyFill="0" applyAlignment="0" applyProtection="0"/>
    <xf numFmtId="0" fontId="2" fillId="0" borderId="0"/>
    <xf numFmtId="0" fontId="15" fillId="0" borderId="0"/>
    <xf numFmtId="0" fontId="29" fillId="0" borderId="7" applyNumberFormat="0" applyFill="0" applyAlignment="0" applyProtection="0"/>
    <xf numFmtId="0" fontId="11" fillId="0" borderId="0"/>
    <xf numFmtId="0" fontId="13" fillId="0" borderId="0"/>
    <xf numFmtId="0" fontId="2" fillId="0" borderId="0"/>
    <xf numFmtId="0" fontId="30" fillId="9" borderId="5" applyNumberFormat="0" applyAlignment="0" applyProtection="0"/>
    <xf numFmtId="0" fontId="15" fillId="0" borderId="0"/>
    <xf numFmtId="0" fontId="13" fillId="10" borderId="0" applyNumberFormat="0" applyBorder="0" applyAlignment="0" applyProtection="0"/>
    <xf numFmtId="0" fontId="2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2" fillId="0" borderId="0"/>
    <xf numFmtId="0" fontId="2" fillId="0" borderId="0"/>
    <xf numFmtId="0" fontId="19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24" borderId="0" applyNumberFormat="0" applyBorder="0" applyAlignment="0" applyProtection="0"/>
    <xf numFmtId="0" fontId="2" fillId="0" borderId="0"/>
    <xf numFmtId="0" fontId="2" fillId="0" borderId="0"/>
    <xf numFmtId="0" fontId="3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6" borderId="0" applyNumberFormat="0" applyBorder="0" applyAlignment="0" applyProtection="0"/>
    <xf numFmtId="0" fontId="2" fillId="0" borderId="0"/>
    <xf numFmtId="0" fontId="2" fillId="0" borderId="0"/>
    <xf numFmtId="0" fontId="19" fillId="15" borderId="0" applyNumberFormat="0" applyBorder="0" applyAlignment="0" applyProtection="0"/>
    <xf numFmtId="0" fontId="19" fillId="26" borderId="0" applyNumberFormat="0" applyBorder="0" applyAlignment="0" applyProtection="0"/>
    <xf numFmtId="0" fontId="19" fillId="24" borderId="0" applyNumberFormat="0" applyBorder="0" applyAlignment="0" applyProtection="0"/>
    <xf numFmtId="0" fontId="11" fillId="0" borderId="0"/>
    <xf numFmtId="0" fontId="11" fillId="0" borderId="0"/>
    <xf numFmtId="0" fontId="11" fillId="36" borderId="9" applyNumberFormat="0" applyFont="0" applyAlignment="0" applyProtection="0"/>
    <xf numFmtId="0" fontId="2" fillId="0" borderId="0"/>
    <xf numFmtId="0" fontId="13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35" fillId="30" borderId="10" applyNumberFormat="0" applyAlignment="0" applyProtection="0"/>
    <xf numFmtId="0" fontId="13" fillId="13" borderId="0" applyNumberFormat="0" applyBorder="0" applyAlignment="0" applyProtection="0"/>
    <xf numFmtId="0" fontId="13" fillId="9" borderId="0" applyNumberFormat="0" applyBorder="0" applyAlignment="0" applyProtection="0"/>
    <xf numFmtId="0" fontId="2" fillId="0" borderId="0"/>
    <xf numFmtId="0" fontId="13" fillId="7" borderId="0" applyNumberFormat="0" applyBorder="0" applyAlignment="0" applyProtection="0"/>
    <xf numFmtId="0" fontId="39" fillId="0" borderId="13" applyNumberFormat="0" applyFill="0" applyAlignment="0" applyProtection="0"/>
    <xf numFmtId="0" fontId="26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5" fillId="0" borderId="0"/>
    <xf numFmtId="0" fontId="30" fillId="9" borderId="5" applyNumberFormat="0" applyAlignment="0" applyProtection="0"/>
    <xf numFmtId="165" fontId="11" fillId="0" borderId="0" applyBorder="0" applyProtection="0"/>
    <xf numFmtId="0" fontId="20" fillId="5" borderId="0" applyNumberFormat="0" applyBorder="0" applyAlignment="0" applyProtection="0"/>
    <xf numFmtId="0" fontId="24" fillId="0" borderId="14" applyNumberFormat="0" applyFill="0" applyAlignment="0" applyProtection="0"/>
    <xf numFmtId="0" fontId="22" fillId="31" borderId="6" applyNumberFormat="0" applyAlignment="0" applyProtection="0"/>
    <xf numFmtId="0" fontId="2" fillId="0" borderId="0"/>
    <xf numFmtId="0" fontId="19" fillId="29" borderId="0" applyNumberFormat="0" applyBorder="0" applyAlignment="0" applyProtection="0"/>
    <xf numFmtId="171" fontId="11" fillId="0" borderId="0" applyFont="0" applyFill="0" applyBorder="0" applyAlignment="0" applyProtection="0"/>
    <xf numFmtId="0" fontId="19" fillId="29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13" fillId="10" borderId="0" applyNumberFormat="0" applyBorder="0" applyAlignment="0" applyProtection="0"/>
    <xf numFmtId="0" fontId="11" fillId="0" borderId="0"/>
    <xf numFmtId="0" fontId="13" fillId="12" borderId="0" applyNumberFormat="0" applyBorder="0" applyAlignment="0" applyProtection="0"/>
    <xf numFmtId="0" fontId="15" fillId="0" borderId="0"/>
    <xf numFmtId="0" fontId="29" fillId="0" borderId="7" applyNumberFormat="0" applyFill="0" applyAlignment="0" applyProtection="0"/>
    <xf numFmtId="171" fontId="11" fillId="0" borderId="0" applyFont="0" applyFill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24" fillId="0" borderId="14" applyNumberFormat="0" applyFill="0" applyAlignment="0" applyProtection="0"/>
    <xf numFmtId="0" fontId="20" fillId="5" borderId="0" applyNumberFormat="0" applyBorder="0" applyAlignment="0" applyProtection="0"/>
    <xf numFmtId="165" fontId="11" fillId="0" borderId="0" applyBorder="0" applyProtection="0"/>
    <xf numFmtId="0" fontId="15" fillId="0" borderId="0"/>
    <xf numFmtId="0" fontId="22" fillId="31" borderId="6" applyNumberFormat="0" applyAlignment="0" applyProtection="0"/>
    <xf numFmtId="0" fontId="29" fillId="0" borderId="7" applyNumberFormat="0" applyFill="0" applyAlignment="0" applyProtection="0"/>
    <xf numFmtId="0" fontId="13" fillId="10" borderId="0" applyNumberFormat="0" applyBorder="0" applyAlignment="0" applyProtection="0"/>
    <xf numFmtId="0" fontId="32" fillId="0" borderId="8" applyNumberFormat="0" applyFill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9" fillId="12" borderId="0" applyNumberFormat="0" applyBorder="0" applyAlignment="0" applyProtection="0"/>
    <xf numFmtId="0" fontId="35" fillId="30" borderId="10" applyNumberFormat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19" fillId="16" borderId="0" applyNumberFormat="0" applyBorder="0" applyAlignment="0" applyProtection="0"/>
    <xf numFmtId="0" fontId="19" fillId="15" borderId="0" applyNumberFormat="0" applyBorder="0" applyAlignment="0" applyProtection="0"/>
    <xf numFmtId="0" fontId="19" fillId="26" borderId="0" applyNumberFormat="0" applyBorder="0" applyAlignment="0" applyProtection="0"/>
    <xf numFmtId="0" fontId="19" fillId="24" borderId="0" applyNumberFormat="0" applyBorder="0" applyAlignment="0" applyProtection="0"/>
    <xf numFmtId="0" fontId="19" fillId="20" borderId="0" applyNumberFormat="0" applyBorder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" fillId="36" borderId="9" applyNumberFormat="0" applyFont="0" applyAlignment="0" applyProtection="0"/>
    <xf numFmtId="0" fontId="33" fillId="35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40" fillId="0" borderId="12" applyNumberFormat="0" applyFill="0" applyAlignment="0" applyProtection="0"/>
    <xf numFmtId="0" fontId="39" fillId="0" borderId="13" applyNumberFormat="0" applyFill="0" applyAlignment="0" applyProtection="0"/>
    <xf numFmtId="0" fontId="37" fillId="0" borderId="0" applyNumberFormat="0" applyFill="0" applyBorder="0" applyAlignment="0" applyProtection="0"/>
    <xf numFmtId="171" fontId="11" fillId="0" borderId="0" applyFont="0" applyFill="0" applyBorder="0" applyAlignment="0" applyProtection="0"/>
    <xf numFmtId="0" fontId="13" fillId="12" borderId="0" applyNumberFormat="0" applyBorder="0" applyAlignment="0" applyProtection="0"/>
    <xf numFmtId="0" fontId="35" fillId="30" borderId="10" applyNumberFormat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3" fillId="7" borderId="0" applyNumberFormat="0" applyBorder="0" applyAlignment="0" applyProtection="0"/>
    <xf numFmtId="0" fontId="19" fillId="15" borderId="0" applyNumberFormat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0" fontId="38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" fillId="0" borderId="0"/>
    <xf numFmtId="0" fontId="26" fillId="6" borderId="0" applyNumberFormat="0" applyBorder="0" applyAlignment="0" applyProtection="0"/>
    <xf numFmtId="0" fontId="13" fillId="7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4" fillId="0" borderId="14" applyNumberFormat="0" applyFill="0" applyAlignment="0" applyProtection="0"/>
    <xf numFmtId="0" fontId="11" fillId="0" borderId="0"/>
    <xf numFmtId="0" fontId="37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37" fillId="0" borderId="0" applyNumberFormat="0" applyFill="0" applyBorder="0" applyAlignment="0" applyProtection="0"/>
    <xf numFmtId="0" fontId="22" fillId="31" borderId="6" applyNumberFormat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2" fillId="0" borderId="0"/>
    <xf numFmtId="0" fontId="20" fillId="5" borderId="0" applyNumberFormat="0" applyBorder="0" applyAlignment="0" applyProtection="0"/>
    <xf numFmtId="0" fontId="19" fillId="29" borderId="0" applyNumberFormat="0" applyBorder="0" applyAlignment="0" applyProtection="0"/>
    <xf numFmtId="0" fontId="29" fillId="0" borderId="7" applyNumberFormat="0" applyFill="0" applyAlignment="0" applyProtection="0"/>
    <xf numFmtId="0" fontId="11" fillId="0" borderId="0"/>
    <xf numFmtId="0" fontId="19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32" fillId="0" borderId="8" applyNumberFormat="0" applyFill="0" applyAlignment="0" applyProtection="0"/>
    <xf numFmtId="0" fontId="22" fillId="31" borderId="6" applyNumberFormat="0" applyAlignment="0" applyProtection="0"/>
    <xf numFmtId="0" fontId="21" fillId="30" borderId="5" applyNumberFormat="0" applyAlignment="0" applyProtection="0"/>
    <xf numFmtId="0" fontId="20" fillId="5" borderId="0" applyNumberFormat="0" applyBorder="0" applyAlignment="0" applyProtection="0"/>
    <xf numFmtId="0" fontId="19" fillId="29" borderId="0" applyNumberFormat="0" applyBorder="0" applyAlignment="0" applyProtection="0"/>
    <xf numFmtId="0" fontId="30" fillId="9" borderId="5" applyNumberFormat="0" applyAlignment="0" applyProtection="0"/>
    <xf numFmtId="0" fontId="24" fillId="0" borderId="14" applyNumberFormat="0" applyFill="0" applyAlignment="0" applyProtection="0"/>
    <xf numFmtId="0" fontId="26" fillId="6" borderId="0" applyNumberFormat="0" applyBorder="0" applyAlignment="0" applyProtection="0"/>
    <xf numFmtId="0" fontId="19" fillId="2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2" fillId="0" borderId="0"/>
    <xf numFmtId="0" fontId="2" fillId="0" borderId="0"/>
    <xf numFmtId="0" fontId="26" fillId="6" borderId="0" applyNumberFormat="0" applyBorder="0" applyAlignment="0" applyProtection="0"/>
    <xf numFmtId="0" fontId="13" fillId="11" borderId="0" applyNumberFormat="0" applyBorder="0" applyAlignment="0" applyProtection="0"/>
    <xf numFmtId="0" fontId="19" fillId="15" borderId="0" applyNumberFormat="0" applyBorder="0" applyAlignment="0" applyProtection="0"/>
    <xf numFmtId="0" fontId="13" fillId="12" borderId="0" applyNumberFormat="0" applyBorder="0" applyAlignment="0" applyProtection="0"/>
    <xf numFmtId="0" fontId="21" fillId="30" borderId="5" applyNumberFormat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39" fillId="0" borderId="13" applyNumberFormat="0" applyFill="0" applyAlignment="0" applyProtection="0"/>
    <xf numFmtId="0" fontId="13" fillId="4" borderId="0" applyNumberFormat="0" applyBorder="0" applyAlignment="0" applyProtection="0"/>
    <xf numFmtId="0" fontId="2" fillId="0" borderId="0"/>
    <xf numFmtId="165" fontId="11" fillId="0" borderId="0" applyBorder="0" applyProtection="0"/>
    <xf numFmtId="0" fontId="13" fillId="0" borderId="0"/>
    <xf numFmtId="0" fontId="21" fillId="30" borderId="5" applyNumberFormat="0" applyAlignment="0" applyProtection="0"/>
    <xf numFmtId="0" fontId="38" fillId="0" borderId="0" applyNumberFormat="0" applyFill="0" applyBorder="0" applyAlignment="0" applyProtection="0"/>
    <xf numFmtId="0" fontId="33" fillId="35" borderId="0" applyNumberFormat="0" applyBorder="0" applyAlignment="0" applyProtection="0"/>
    <xf numFmtId="0" fontId="15" fillId="0" borderId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1" fillId="36" borderId="9" applyNumberFormat="0" applyFont="0" applyAlignment="0" applyProtection="0"/>
    <xf numFmtId="0" fontId="13" fillId="7" borderId="0" applyNumberFormat="0" applyBorder="0" applyAlignment="0" applyProtection="0"/>
    <xf numFmtId="0" fontId="21" fillId="30" borderId="5" applyNumberFormat="0" applyAlignment="0" applyProtection="0"/>
    <xf numFmtId="0" fontId="19" fillId="29" borderId="0" applyNumberFormat="0" applyBorder="0" applyAlignment="0" applyProtection="0"/>
    <xf numFmtId="0" fontId="2" fillId="0" borderId="0"/>
    <xf numFmtId="0" fontId="15" fillId="0" borderId="0"/>
    <xf numFmtId="0" fontId="22" fillId="31" borderId="6" applyNumberFormat="0" applyAlignment="0" applyProtection="0"/>
    <xf numFmtId="0" fontId="13" fillId="8" borderId="0" applyNumberFormat="0" applyBorder="0" applyAlignment="0" applyProtection="0"/>
    <xf numFmtId="0" fontId="2" fillId="0" borderId="0"/>
    <xf numFmtId="0" fontId="19" fillId="12" borderId="0" applyNumberFormat="0" applyBorder="0" applyAlignment="0" applyProtection="0"/>
    <xf numFmtId="0" fontId="21" fillId="30" borderId="5" applyNumberFormat="0" applyAlignment="0" applyProtection="0"/>
    <xf numFmtId="0" fontId="2" fillId="0" borderId="0"/>
    <xf numFmtId="0" fontId="2" fillId="0" borderId="0"/>
    <xf numFmtId="0" fontId="20" fillId="5" borderId="0" applyNumberFormat="0" applyBorder="0" applyAlignment="0" applyProtection="0"/>
    <xf numFmtId="0" fontId="2" fillId="0" borderId="0"/>
    <xf numFmtId="0" fontId="11" fillId="36" borderId="9" applyNumberFormat="0" applyFont="0" applyAlignment="0" applyProtection="0"/>
    <xf numFmtId="0" fontId="2" fillId="0" borderId="0"/>
    <xf numFmtId="0" fontId="24" fillId="0" borderId="14" applyNumberFormat="0" applyFill="0" applyAlignment="0" applyProtection="0"/>
    <xf numFmtId="0" fontId="2" fillId="0" borderId="0"/>
    <xf numFmtId="0" fontId="40" fillId="0" borderId="12" applyNumberFormat="0" applyFill="0" applyAlignment="0" applyProtection="0"/>
    <xf numFmtId="0" fontId="35" fillId="30" borderId="10" applyNumberFormat="0" applyAlignment="0" applyProtection="0"/>
    <xf numFmtId="165" fontId="11" fillId="0" borderId="0" applyBorder="0" applyProtection="0"/>
    <xf numFmtId="0" fontId="2" fillId="0" borderId="0"/>
    <xf numFmtId="0" fontId="2" fillId="0" borderId="0"/>
    <xf numFmtId="0" fontId="39" fillId="0" borderId="13" applyNumberFormat="0" applyFill="0" applyAlignment="0" applyProtection="0"/>
    <xf numFmtId="0" fontId="13" fillId="9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35" fillId="30" borderId="10" applyNumberFormat="0" applyAlignment="0" applyProtection="0"/>
    <xf numFmtId="0" fontId="13" fillId="9" borderId="0" applyNumberFormat="0" applyBorder="0" applyAlignment="0" applyProtection="0"/>
    <xf numFmtId="0" fontId="40" fillId="0" borderId="12" applyNumberFormat="0" applyFill="0" applyAlignment="0" applyProtection="0"/>
    <xf numFmtId="0" fontId="13" fillId="13" borderId="0" applyNumberFormat="0" applyBorder="0" applyAlignment="0" applyProtection="0"/>
    <xf numFmtId="0" fontId="2" fillId="0" borderId="0"/>
    <xf numFmtId="0" fontId="13" fillId="7" borderId="0" applyNumberFormat="0" applyBorder="0" applyAlignment="0" applyProtection="0"/>
    <xf numFmtId="0" fontId="11" fillId="36" borderId="9" applyNumberFormat="0" applyFont="0" applyAlignment="0" applyProtection="0"/>
    <xf numFmtId="0" fontId="38" fillId="0" borderId="0" applyNumberFormat="0" applyFill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2" fillId="0" borderId="0"/>
    <xf numFmtId="0" fontId="2" fillId="0" borderId="0"/>
    <xf numFmtId="0" fontId="21" fillId="30" borderId="5" applyNumberFormat="0" applyAlignment="0" applyProtection="0"/>
    <xf numFmtId="0" fontId="19" fillId="24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9" fillId="26" borderId="0" applyNumberFormat="0" applyBorder="0" applyAlignment="0" applyProtection="0"/>
    <xf numFmtId="0" fontId="15" fillId="0" borderId="0"/>
    <xf numFmtId="0" fontId="11" fillId="0" borderId="0"/>
    <xf numFmtId="0" fontId="19" fillId="15" borderId="0" applyNumberFormat="0" applyBorder="0" applyAlignment="0" applyProtection="0"/>
    <xf numFmtId="0" fontId="29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2" fillId="0" borderId="0"/>
    <xf numFmtId="0" fontId="2" fillId="0" borderId="0"/>
    <xf numFmtId="0" fontId="21" fillId="30" borderId="5" applyNumberFormat="0" applyAlignment="0" applyProtection="0"/>
    <xf numFmtId="0" fontId="19" fillId="12" borderId="0" applyNumberFormat="0" applyBorder="0" applyAlignment="0" applyProtection="0"/>
    <xf numFmtId="0" fontId="2" fillId="0" borderId="0"/>
    <xf numFmtId="0" fontId="19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0" fillId="0" borderId="12" applyNumberFormat="0" applyFill="0" applyAlignment="0" applyProtection="0"/>
    <xf numFmtId="0" fontId="39" fillId="0" borderId="13" applyNumberFormat="0" applyFill="0" applyAlignment="0" applyProtection="0"/>
    <xf numFmtId="0" fontId="35" fillId="30" borderId="10" applyNumberFormat="0" applyAlignment="0" applyProtection="0"/>
    <xf numFmtId="0" fontId="11" fillId="0" borderId="0"/>
    <xf numFmtId="0" fontId="2" fillId="0" borderId="0"/>
    <xf numFmtId="0" fontId="26" fillId="6" borderId="0" applyNumberFormat="0" applyBorder="0" applyAlignment="0" applyProtection="0"/>
    <xf numFmtId="0" fontId="11" fillId="0" borderId="0"/>
    <xf numFmtId="0" fontId="2" fillId="0" borderId="0"/>
    <xf numFmtId="0" fontId="13" fillId="12" borderId="0" applyNumberFormat="0" applyBorder="0" applyAlignment="0" applyProtection="0"/>
    <xf numFmtId="0" fontId="13" fillId="10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11" fillId="0" borderId="0"/>
    <xf numFmtId="0" fontId="19" fillId="29" borderId="0" applyNumberFormat="0" applyBorder="0" applyAlignment="0" applyProtection="0"/>
    <xf numFmtId="165" fontId="11" fillId="0" borderId="0" applyBorder="0" applyProtection="0"/>
    <xf numFmtId="0" fontId="37" fillId="0" borderId="0" applyNumberFormat="0" applyFill="0" applyBorder="0" applyAlignment="0" applyProtection="0"/>
    <xf numFmtId="0" fontId="13" fillId="0" borderId="0"/>
    <xf numFmtId="0" fontId="13" fillId="12" borderId="0" applyNumberFormat="0" applyBorder="0" applyAlignment="0" applyProtection="0"/>
    <xf numFmtId="0" fontId="11" fillId="0" borderId="0"/>
    <xf numFmtId="0" fontId="13" fillId="10" borderId="0" applyNumberFormat="0" applyBorder="0" applyAlignment="0" applyProtection="0"/>
    <xf numFmtId="0" fontId="15" fillId="0" borderId="0"/>
    <xf numFmtId="0" fontId="19" fillId="29" borderId="0" applyNumberFormat="0" applyBorder="0" applyAlignment="0" applyProtection="0"/>
    <xf numFmtId="0" fontId="11" fillId="0" borderId="0"/>
    <xf numFmtId="0" fontId="11" fillId="36" borderId="9" applyNumberFormat="0" applyFont="0" applyAlignment="0" applyProtection="0"/>
    <xf numFmtId="0" fontId="2" fillId="0" borderId="0"/>
    <xf numFmtId="0" fontId="37" fillId="0" borderId="0" applyNumberFormat="0" applyFill="0" applyBorder="0" applyAlignment="0" applyProtection="0"/>
    <xf numFmtId="0" fontId="2" fillId="0" borderId="0"/>
    <xf numFmtId="0" fontId="38" fillId="0" borderId="0" applyNumberFormat="0" applyFill="0" applyBorder="0" applyAlignment="0" applyProtection="0"/>
    <xf numFmtId="0" fontId="11" fillId="0" borderId="0"/>
    <xf numFmtId="0" fontId="19" fillId="15" borderId="0" applyNumberFormat="0" applyBorder="0" applyAlignment="0" applyProtection="0"/>
    <xf numFmtId="0" fontId="13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13" fillId="8" borderId="0" applyNumberFormat="0" applyBorder="0" applyAlignment="0" applyProtection="0"/>
    <xf numFmtId="0" fontId="35" fillId="30" borderId="10" applyNumberFormat="0" applyAlignment="0" applyProtection="0"/>
    <xf numFmtId="0" fontId="13" fillId="9" borderId="0" applyNumberFormat="0" applyBorder="0" applyAlignment="0" applyProtection="0"/>
    <xf numFmtId="0" fontId="2" fillId="0" borderId="0"/>
    <xf numFmtId="0" fontId="13" fillId="7" borderId="0" applyNumberFormat="0" applyBorder="0" applyAlignment="0" applyProtection="0"/>
    <xf numFmtId="0" fontId="39" fillId="0" borderId="13" applyNumberFormat="0" applyFill="0" applyAlignment="0" applyProtection="0"/>
    <xf numFmtId="0" fontId="26" fillId="6" borderId="0" applyNumberFormat="0" applyBorder="0" applyAlignment="0" applyProtection="0"/>
    <xf numFmtId="0" fontId="2" fillId="0" borderId="0"/>
    <xf numFmtId="0" fontId="33" fillId="35" borderId="0" applyNumberFormat="0" applyBorder="0" applyAlignment="0" applyProtection="0"/>
    <xf numFmtId="0" fontId="19" fillId="20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3" fillId="11" borderId="0" applyNumberFormat="0" applyBorder="0" applyAlignment="0" applyProtection="0"/>
    <xf numFmtId="0" fontId="19" fillId="16" borderId="0" applyNumberFormat="0" applyBorder="0" applyAlignment="0" applyProtection="0"/>
    <xf numFmtId="0" fontId="13" fillId="10" borderId="0" applyNumberFormat="0" applyBorder="0" applyAlignment="0" applyProtection="0"/>
    <xf numFmtId="0" fontId="29" fillId="0" borderId="7" applyNumberFormat="0" applyFill="0" applyAlignment="0" applyProtection="0"/>
    <xf numFmtId="171" fontId="11" fillId="0" borderId="0" applyFont="0" applyFill="0" applyBorder="0" applyAlignment="0" applyProtection="0"/>
    <xf numFmtId="0" fontId="32" fillId="0" borderId="8" applyNumberFormat="0" applyFill="0" applyAlignment="0" applyProtection="0"/>
    <xf numFmtId="0" fontId="11" fillId="0" borderId="0"/>
    <xf numFmtId="0" fontId="2" fillId="0" borderId="0"/>
    <xf numFmtId="0" fontId="2" fillId="0" borderId="0"/>
    <xf numFmtId="0" fontId="13" fillId="0" borderId="0"/>
    <xf numFmtId="0" fontId="22" fillId="31" borderId="6" applyNumberFormat="0" applyAlignment="0" applyProtection="0"/>
    <xf numFmtId="0" fontId="11" fillId="36" borderId="9" applyNumberFormat="0" applyFont="0" applyAlignment="0" applyProtection="0"/>
    <xf numFmtId="0" fontId="24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11" fillId="0" borderId="0"/>
    <xf numFmtId="165" fontId="11" fillId="0" borderId="0" applyBorder="0" applyProtection="0"/>
    <xf numFmtId="171" fontId="11" fillId="0" borderId="0" applyFont="0" applyFill="0" applyBorder="0" applyAlignment="0" applyProtection="0"/>
    <xf numFmtId="0" fontId="30" fillId="9" borderId="5" applyNumberFormat="0" applyAlignment="0" applyProtection="0"/>
    <xf numFmtId="0" fontId="13" fillId="10" borderId="0" applyNumberFormat="0" applyBorder="0" applyAlignment="0" applyProtection="0"/>
    <xf numFmtId="0" fontId="19" fillId="15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2" fillId="0" borderId="0"/>
    <xf numFmtId="0" fontId="13" fillId="13" borderId="0" applyNumberFormat="0" applyBorder="0" applyAlignment="0" applyProtection="0"/>
    <xf numFmtId="0" fontId="2" fillId="0" borderId="0"/>
    <xf numFmtId="0" fontId="13" fillId="4" borderId="0" applyNumberFormat="0" applyBorder="0" applyAlignment="0" applyProtection="0"/>
    <xf numFmtId="0" fontId="40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19" fillId="26" borderId="0" applyNumberFormat="0" applyBorder="0" applyAlignment="0" applyProtection="0"/>
    <xf numFmtId="0" fontId="19" fillId="15" borderId="0" applyNumberFormat="0" applyBorder="0" applyAlignment="0" applyProtection="0"/>
    <xf numFmtId="0" fontId="2" fillId="0" borderId="0"/>
    <xf numFmtId="0" fontId="2" fillId="0" borderId="0"/>
    <xf numFmtId="0" fontId="19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30" borderId="5" applyNumberFormat="0" applyAlignment="0" applyProtection="0"/>
    <xf numFmtId="0" fontId="2" fillId="0" borderId="0"/>
    <xf numFmtId="0" fontId="13" fillId="5" borderId="0" applyNumberFormat="0" applyBorder="0" applyAlignment="0" applyProtection="0"/>
    <xf numFmtId="0" fontId="19" fillId="24" borderId="0" applyNumberFormat="0" applyBorder="0" applyAlignment="0" applyProtection="0"/>
    <xf numFmtId="0" fontId="13" fillId="6" borderId="0" applyNumberFormat="0" applyBorder="0" applyAlignment="0" applyProtection="0"/>
    <xf numFmtId="0" fontId="19" fillId="11" borderId="0" applyNumberFormat="0" applyBorder="0" applyAlignment="0" applyProtection="0"/>
    <xf numFmtId="0" fontId="29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2" fillId="0" borderId="0"/>
    <xf numFmtId="0" fontId="19" fillId="14" borderId="0" applyNumberFormat="0" applyBorder="0" applyAlignment="0" applyProtection="0"/>
    <xf numFmtId="0" fontId="2" fillId="0" borderId="0"/>
    <xf numFmtId="0" fontId="33" fillId="35" borderId="0" applyNumberFormat="0" applyBorder="0" applyAlignment="0" applyProtection="0"/>
    <xf numFmtId="0" fontId="19" fillId="20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3" fillId="11" borderId="0" applyNumberFormat="0" applyBorder="0" applyAlignment="0" applyProtection="0"/>
    <xf numFmtId="0" fontId="19" fillId="16" borderId="0" applyNumberFormat="0" applyBorder="0" applyAlignment="0" applyProtection="0"/>
    <xf numFmtId="0" fontId="13" fillId="10" borderId="0" applyNumberFormat="0" applyBorder="0" applyAlignment="0" applyProtection="0"/>
    <xf numFmtId="0" fontId="29" fillId="0" borderId="7" applyNumberFormat="0" applyFill="0" applyAlignment="0" applyProtection="0"/>
    <xf numFmtId="171" fontId="11" fillId="0" borderId="0" applyFont="0" applyFill="0" applyBorder="0" applyAlignment="0" applyProtection="0"/>
    <xf numFmtId="0" fontId="32" fillId="0" borderId="8" applyNumberFormat="0" applyFill="0" applyAlignment="0" applyProtection="0"/>
    <xf numFmtId="0" fontId="2" fillId="0" borderId="0"/>
    <xf numFmtId="0" fontId="2" fillId="0" borderId="0"/>
    <xf numFmtId="0" fontId="13" fillId="0" borderId="0"/>
    <xf numFmtId="0" fontId="22" fillId="31" borderId="6" applyNumberFormat="0" applyAlignment="0" applyProtection="0"/>
    <xf numFmtId="0" fontId="11" fillId="36" borderId="9" applyNumberFormat="0" applyFont="0" applyAlignment="0" applyProtection="0"/>
    <xf numFmtId="0" fontId="24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11" fillId="0" borderId="0"/>
    <xf numFmtId="165" fontId="11" fillId="0" borderId="0" applyBorder="0" applyProtection="0"/>
    <xf numFmtId="171" fontId="11" fillId="0" borderId="0" applyFont="0" applyFill="0" applyBorder="0" applyAlignment="0" applyProtection="0"/>
    <xf numFmtId="0" fontId="30" fillId="9" borderId="5" applyNumberFormat="0" applyAlignment="0" applyProtection="0"/>
    <xf numFmtId="0" fontId="13" fillId="10" borderId="0" applyNumberFormat="0" applyBorder="0" applyAlignment="0" applyProtection="0"/>
    <xf numFmtId="0" fontId="19" fillId="15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13" fillId="4" borderId="0" applyNumberFormat="0" applyBorder="0" applyAlignment="0" applyProtection="0"/>
    <xf numFmtId="0" fontId="40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19" fillId="26" borderId="0" applyNumberFormat="0" applyBorder="0" applyAlignment="0" applyProtection="0"/>
    <xf numFmtId="0" fontId="19" fillId="15" borderId="0" applyNumberFormat="0" applyBorder="0" applyAlignment="0" applyProtection="0"/>
    <xf numFmtId="0" fontId="2" fillId="0" borderId="0"/>
    <xf numFmtId="0" fontId="2" fillId="0" borderId="0"/>
    <xf numFmtId="0" fontId="19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30" borderId="5" applyNumberFormat="0" applyAlignment="0" applyProtection="0"/>
    <xf numFmtId="0" fontId="2" fillId="0" borderId="0"/>
    <xf numFmtId="0" fontId="13" fillId="5" borderId="0" applyNumberFormat="0" applyBorder="0" applyAlignment="0" applyProtection="0"/>
    <xf numFmtId="0" fontId="19" fillId="24" borderId="0" applyNumberFormat="0" applyBorder="0" applyAlignment="0" applyProtection="0"/>
    <xf numFmtId="0" fontId="13" fillId="6" borderId="0" applyNumberFormat="0" applyBorder="0" applyAlignment="0" applyProtection="0"/>
    <xf numFmtId="0" fontId="19" fillId="11" borderId="0" applyNumberFormat="0" applyBorder="0" applyAlignment="0" applyProtection="0"/>
    <xf numFmtId="0" fontId="29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2" fillId="0" borderId="0"/>
    <xf numFmtId="0" fontId="19" fillId="14" borderId="0" applyNumberFormat="0" applyBorder="0" applyAlignment="0" applyProtection="0"/>
    <xf numFmtId="0" fontId="2" fillId="0" borderId="0"/>
    <xf numFmtId="0" fontId="33" fillId="35" borderId="0" applyNumberFormat="0" applyBorder="0" applyAlignment="0" applyProtection="0"/>
    <xf numFmtId="0" fontId="19" fillId="20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3" fillId="11" borderId="0" applyNumberFormat="0" applyBorder="0" applyAlignment="0" applyProtection="0"/>
    <xf numFmtId="0" fontId="19" fillId="16" borderId="0" applyNumberFormat="0" applyBorder="0" applyAlignment="0" applyProtection="0"/>
    <xf numFmtId="0" fontId="13" fillId="10" borderId="0" applyNumberFormat="0" applyBorder="0" applyAlignment="0" applyProtection="0"/>
    <xf numFmtId="0" fontId="29" fillId="0" borderId="7" applyNumberFormat="0" applyFill="0" applyAlignment="0" applyProtection="0"/>
    <xf numFmtId="171" fontId="11" fillId="0" borderId="0" applyFont="0" applyFill="0" applyBorder="0" applyAlignment="0" applyProtection="0"/>
    <xf numFmtId="0" fontId="32" fillId="0" borderId="8" applyNumberFormat="0" applyFill="0" applyAlignment="0" applyProtection="0"/>
    <xf numFmtId="0" fontId="2" fillId="0" borderId="0"/>
    <xf numFmtId="0" fontId="2" fillId="0" borderId="0"/>
    <xf numFmtId="0" fontId="13" fillId="0" borderId="0"/>
    <xf numFmtId="0" fontId="22" fillId="31" borderId="6" applyNumberFormat="0" applyAlignment="0" applyProtection="0"/>
    <xf numFmtId="0" fontId="11" fillId="36" borderId="9" applyNumberFormat="0" applyFont="0" applyAlignment="0" applyProtection="0"/>
    <xf numFmtId="0" fontId="24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11" fillId="0" borderId="0"/>
    <xf numFmtId="165" fontId="11" fillId="0" borderId="0" applyBorder="0" applyProtection="0"/>
    <xf numFmtId="171" fontId="11" fillId="0" borderId="0" applyFont="0" applyFill="0" applyBorder="0" applyAlignment="0" applyProtection="0"/>
    <xf numFmtId="0" fontId="30" fillId="9" borderId="5" applyNumberFormat="0" applyAlignment="0" applyProtection="0"/>
    <xf numFmtId="0" fontId="19" fillId="15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13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19" fillId="26" borderId="0" applyNumberFormat="0" applyBorder="0" applyAlignment="0" applyProtection="0"/>
    <xf numFmtId="0" fontId="19" fillId="15" borderId="0" applyNumberFormat="0" applyBorder="0" applyAlignment="0" applyProtection="0"/>
    <xf numFmtId="0" fontId="2" fillId="0" borderId="0"/>
    <xf numFmtId="0" fontId="2" fillId="0" borderId="0"/>
    <xf numFmtId="0" fontId="19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5" borderId="0" applyNumberFormat="0" applyBorder="0" applyAlignment="0" applyProtection="0"/>
    <xf numFmtId="0" fontId="19" fillId="24" borderId="0" applyNumberFormat="0" applyBorder="0" applyAlignment="0" applyProtection="0"/>
    <xf numFmtId="0" fontId="13" fillId="6" borderId="0" applyNumberFormat="0" applyBorder="0" applyAlignment="0" applyProtection="0"/>
    <xf numFmtId="0" fontId="19" fillId="11" borderId="0" applyNumberFormat="0" applyBorder="0" applyAlignment="0" applyProtection="0"/>
    <xf numFmtId="0" fontId="29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2" fillId="0" borderId="0"/>
    <xf numFmtId="0" fontId="19" fillId="14" borderId="0" applyNumberFormat="0" applyBorder="0" applyAlignment="0" applyProtection="0"/>
    <xf numFmtId="0" fontId="2" fillId="0" borderId="0"/>
    <xf numFmtId="0" fontId="33" fillId="35" borderId="0" applyNumberFormat="0" applyBorder="0" applyAlignment="0" applyProtection="0"/>
    <xf numFmtId="0" fontId="19" fillId="20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3" fillId="11" borderId="0" applyNumberFormat="0" applyBorder="0" applyAlignment="0" applyProtection="0"/>
    <xf numFmtId="0" fontId="19" fillId="16" borderId="0" applyNumberFormat="0" applyBorder="0" applyAlignment="0" applyProtection="0"/>
    <xf numFmtId="0" fontId="13" fillId="10" borderId="0" applyNumberFormat="0" applyBorder="0" applyAlignment="0" applyProtection="0"/>
    <xf numFmtId="171" fontId="11" fillId="0" borderId="0" applyFont="0" applyFill="0" applyBorder="0" applyAlignment="0" applyProtection="0"/>
    <xf numFmtId="0" fontId="32" fillId="0" borderId="8" applyNumberFormat="0" applyFill="0" applyAlignment="0" applyProtection="0"/>
    <xf numFmtId="0" fontId="2" fillId="0" borderId="0"/>
    <xf numFmtId="0" fontId="13" fillId="0" borderId="0"/>
    <xf numFmtId="0" fontId="22" fillId="31" borderId="6" applyNumberFormat="0" applyAlignment="0" applyProtection="0"/>
    <xf numFmtId="0" fontId="24" fillId="0" borderId="14" applyNumberFormat="0" applyFill="0" applyAlignment="0" applyProtection="0"/>
    <xf numFmtId="0" fontId="20" fillId="5" borderId="0" applyNumberFormat="0" applyBorder="0" applyAlignment="0" applyProtection="0"/>
    <xf numFmtId="0" fontId="11" fillId="0" borderId="0"/>
    <xf numFmtId="165" fontId="11" fillId="0" borderId="0" applyBorder="0" applyProtection="0"/>
    <xf numFmtId="0" fontId="30" fillId="9" borderId="5" applyNumberFormat="0" applyAlignment="0" applyProtection="0"/>
    <xf numFmtId="0" fontId="19" fillId="15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13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19" fillId="26" borderId="0" applyNumberFormat="0" applyBorder="0" applyAlignment="0" applyProtection="0"/>
    <xf numFmtId="0" fontId="19" fillId="15" borderId="0" applyNumberFormat="0" applyBorder="0" applyAlignment="0" applyProtection="0"/>
    <xf numFmtId="0" fontId="2" fillId="0" borderId="0"/>
    <xf numFmtId="0" fontId="2" fillId="0" borderId="0"/>
    <xf numFmtId="0" fontId="19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5" borderId="0" applyNumberFormat="0" applyBorder="0" applyAlignment="0" applyProtection="0"/>
    <xf numFmtId="0" fontId="19" fillId="24" borderId="0" applyNumberFormat="0" applyBorder="0" applyAlignment="0" applyProtection="0"/>
    <xf numFmtId="0" fontId="13" fillId="6" borderId="0" applyNumberFormat="0" applyBorder="0" applyAlignment="0" applyProtection="0"/>
    <xf numFmtId="0" fontId="19" fillId="11" borderId="0" applyNumberFormat="0" applyBorder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19" fillId="14" borderId="0" applyNumberFormat="0" applyBorder="0" applyAlignment="0" applyProtection="0"/>
    <xf numFmtId="0" fontId="2" fillId="0" borderId="0"/>
    <xf numFmtId="0" fontId="33" fillId="35" borderId="0" applyNumberFormat="0" applyBorder="0" applyAlignment="0" applyProtection="0"/>
    <xf numFmtId="0" fontId="19" fillId="20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3" fillId="11" borderId="0" applyNumberFormat="0" applyBorder="0" applyAlignment="0" applyProtection="0"/>
    <xf numFmtId="0" fontId="19" fillId="16" borderId="0" applyNumberFormat="0" applyBorder="0" applyAlignment="0" applyProtection="0"/>
    <xf numFmtId="0" fontId="13" fillId="10" borderId="0" applyNumberFormat="0" applyBorder="0" applyAlignment="0" applyProtection="0"/>
    <xf numFmtId="0" fontId="1" fillId="0" borderId="0"/>
    <xf numFmtId="171" fontId="11" fillId="0" borderId="0" applyFont="0" applyFill="0" applyBorder="0" applyAlignment="0" applyProtection="0"/>
    <xf numFmtId="0" fontId="32" fillId="0" borderId="8" applyNumberFormat="0" applyFill="0" applyAlignment="0" applyProtection="0"/>
    <xf numFmtId="0" fontId="2" fillId="0" borderId="0"/>
    <xf numFmtId="0" fontId="2" fillId="0" borderId="0"/>
    <xf numFmtId="0" fontId="13" fillId="0" borderId="0"/>
    <xf numFmtId="0" fontId="11" fillId="0" borderId="0"/>
    <xf numFmtId="165" fontId="11" fillId="0" borderId="0" applyBorder="0" applyProtection="0"/>
    <xf numFmtId="0" fontId="30" fillId="9" borderId="5" applyNumberFormat="0" applyAlignment="0" applyProtection="0"/>
    <xf numFmtId="0" fontId="13" fillId="13" borderId="0" applyNumberFormat="0" applyBorder="0" applyAlignment="0" applyProtection="0"/>
    <xf numFmtId="0" fontId="2" fillId="0" borderId="0"/>
    <xf numFmtId="0" fontId="13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19" fillId="26" borderId="0" applyNumberFormat="0" applyBorder="0" applyAlignment="0" applyProtection="0"/>
    <xf numFmtId="0" fontId="19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5" borderId="0" applyNumberFormat="0" applyBorder="0" applyAlignment="0" applyProtection="0"/>
    <xf numFmtId="0" fontId="19" fillId="24" borderId="0" applyNumberFormat="0" applyBorder="0" applyAlignment="0" applyProtection="0"/>
    <xf numFmtId="0" fontId="13" fillId="6" borderId="0" applyNumberFormat="0" applyBorder="0" applyAlignment="0" applyProtection="0"/>
    <xf numFmtId="0" fontId="19" fillId="11" borderId="0" applyNumberFormat="0" applyBorder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19" fillId="14" borderId="0" applyNumberFormat="0" applyBorder="0" applyAlignment="0" applyProtection="0"/>
    <xf numFmtId="0" fontId="2" fillId="0" borderId="0"/>
    <xf numFmtId="0" fontId="33" fillId="35" borderId="0" applyNumberFormat="0" applyBorder="0" applyAlignment="0" applyProtection="0"/>
    <xf numFmtId="0" fontId="19" fillId="20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3" fillId="11" borderId="0" applyNumberFormat="0" applyBorder="0" applyAlignment="0" applyProtection="0"/>
    <xf numFmtId="0" fontId="19" fillId="16" borderId="0" applyNumberFormat="0" applyBorder="0" applyAlignment="0" applyProtection="0"/>
    <xf numFmtId="0" fontId="13" fillId="10" borderId="0" applyNumberFormat="0" applyBorder="0" applyAlignment="0" applyProtection="0"/>
    <xf numFmtId="171" fontId="11" fillId="0" borderId="0" applyFont="0" applyFill="0" applyBorder="0" applyAlignment="0" applyProtection="0"/>
    <xf numFmtId="0" fontId="32" fillId="0" borderId="8" applyNumberFormat="0" applyFill="0" applyAlignment="0" applyProtection="0"/>
    <xf numFmtId="0" fontId="2" fillId="0" borderId="0"/>
    <xf numFmtId="0" fontId="13" fillId="0" borderId="0"/>
    <xf numFmtId="0" fontId="30" fillId="9" borderId="5" applyNumberFormat="0" applyAlignment="0" applyProtection="0"/>
    <xf numFmtId="0" fontId="13" fillId="13" borderId="0" applyNumberFormat="0" applyBorder="0" applyAlignment="0" applyProtection="0"/>
    <xf numFmtId="0" fontId="2" fillId="0" borderId="0"/>
    <xf numFmtId="0" fontId="13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19" fillId="26" borderId="0" applyNumberFormat="0" applyBorder="0" applyAlignment="0" applyProtection="0"/>
    <xf numFmtId="0" fontId="19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" fillId="0" borderId="0"/>
    <xf numFmtId="0" fontId="33" fillId="3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3" fillId="11" borderId="0" applyNumberFormat="0" applyBorder="0" applyAlignment="0" applyProtection="0"/>
    <xf numFmtId="0" fontId="19" fillId="16" borderId="0" applyNumberFormat="0" applyBorder="0" applyAlignment="0" applyProtection="0"/>
    <xf numFmtId="0" fontId="13" fillId="10" borderId="0" applyNumberFormat="0" applyBorder="0" applyAlignment="0" applyProtection="0"/>
    <xf numFmtId="171" fontId="11" fillId="0" borderId="0" applyFont="0" applyFill="0" applyBorder="0" applyAlignment="0" applyProtection="0"/>
    <xf numFmtId="0" fontId="32" fillId="0" borderId="8" applyNumberFormat="0" applyFill="0" applyAlignment="0" applyProtection="0"/>
    <xf numFmtId="0" fontId="13" fillId="0" borderId="0"/>
    <xf numFmtId="0" fontId="2" fillId="0" borderId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33" fillId="35" borderId="0" applyNumberFormat="0" applyBorder="0" applyAlignment="0" applyProtection="0"/>
    <xf numFmtId="0" fontId="13" fillId="0" borderId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171" fontId="11" fillId="0" borderId="0" applyFont="0" applyFill="0" applyBorder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8">
    <xf numFmtId="0" fontId="0" fillId="0" borderId="0" xfId="0"/>
    <xf numFmtId="0" fontId="9" fillId="0" borderId="0" xfId="0" applyFont="1" applyAlignment="1">
      <alignment vertical="top"/>
    </xf>
    <xf numFmtId="0" fontId="4" fillId="0" borderId="0" xfId="0" applyFont="1" applyAlignment="1">
      <alignment vertical="top"/>
    </xf>
    <xf numFmtId="166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justify"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1" fontId="2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1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17" fillId="0" borderId="2" xfId="0" applyFont="1" applyBorder="1" applyAlignment="1">
      <alignment horizontal="center" vertical="top"/>
    </xf>
    <xf numFmtId="0" fontId="4" fillId="0" borderId="0" xfId="0" applyFont="1" applyAlignment="1">
      <alignment horizontal="justify" vertical="top"/>
    </xf>
    <xf numFmtId="4" fontId="5" fillId="0" borderId="0" xfId="41" applyNumberFormat="1" applyFont="1" applyAlignment="1">
      <alignment horizontal="justify" vertical="top" wrapText="1" shrinkToFit="1"/>
    </xf>
    <xf numFmtId="4" fontId="5" fillId="0" borderId="0" xfId="68" applyNumberFormat="1" applyFont="1" applyAlignment="1">
      <alignment horizontal="justify" vertical="top" wrapText="1" shrinkToFi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justify" vertical="top" wrapText="1"/>
    </xf>
    <xf numFmtId="1" fontId="5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justify" vertical="top"/>
    </xf>
    <xf numFmtId="0" fontId="5" fillId="0" borderId="2" xfId="0" applyFont="1" applyBorder="1" applyAlignment="1">
      <alignment horizontal="center" vertical="top"/>
    </xf>
    <xf numFmtId="0" fontId="9" fillId="0" borderId="0" xfId="0" applyFont="1" applyAlignment="1">
      <alignment horizontal="justify" vertical="top" wrapText="1"/>
    </xf>
    <xf numFmtId="0" fontId="43" fillId="0" borderId="0" xfId="3" applyFont="1" applyFill="1" applyAlignment="1">
      <alignment horizontal="center" vertical="top"/>
    </xf>
    <xf numFmtId="4" fontId="5" fillId="0" borderId="0" xfId="41" applyNumberFormat="1" applyFont="1" applyAlignment="1">
      <alignment horizontal="center" vertical="top"/>
    </xf>
    <xf numFmtId="4" fontId="5" fillId="0" borderId="0" xfId="873" applyNumberFormat="1" applyFont="1" applyAlignment="1">
      <alignment horizontal="right" vertical="top"/>
    </xf>
    <xf numFmtId="1" fontId="5" fillId="0" borderId="0" xfId="873" applyNumberFormat="1" applyFont="1" applyAlignment="1">
      <alignment horizontal="left" vertical="top"/>
    </xf>
    <xf numFmtId="4" fontId="5" fillId="0" borderId="0" xfId="982" applyNumberFormat="1" applyFont="1" applyAlignment="1">
      <alignment horizontal="center" vertical="top"/>
    </xf>
    <xf numFmtId="0" fontId="42" fillId="0" borderId="0" xfId="3" applyFont="1" applyFill="1" applyAlignment="1" applyProtection="1">
      <alignment horizontal="left" vertical="top" wrapText="1"/>
    </xf>
    <xf numFmtId="0" fontId="43" fillId="0" borderId="0" xfId="3" applyFont="1" applyFill="1" applyAlignment="1">
      <alignment vertical="top"/>
    </xf>
    <xf numFmtId="0" fontId="9" fillId="0" borderId="0" xfId="0" applyFont="1"/>
    <xf numFmtId="0" fontId="44" fillId="0" borderId="0" xfId="3" applyFont="1" applyFill="1" applyAlignment="1">
      <alignment vertical="top"/>
    </xf>
    <xf numFmtId="0" fontId="9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9" fillId="0" borderId="0" xfId="0" applyFont="1" applyAlignment="1">
      <alignment vertical="top" wrapText="1"/>
    </xf>
    <xf numFmtId="4" fontId="5" fillId="0" borderId="0" xfId="48" applyNumberFormat="1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9" fontId="8" fillId="0" borderId="0" xfId="1" applyNumberFormat="1" applyFont="1" applyBorder="1" applyAlignment="1" applyProtection="1">
      <alignment horizontal="right" vertical="top"/>
    </xf>
    <xf numFmtId="4" fontId="5" fillId="0" borderId="0" xfId="1041" applyNumberFormat="1" applyFont="1" applyAlignment="1">
      <alignment horizontal="center" vertical="top"/>
    </xf>
    <xf numFmtId="4" fontId="5" fillId="0" borderId="0" xfId="1044" applyNumberFormat="1" applyFont="1" applyAlignment="1">
      <alignment horizontal="justify" vertical="top" wrapText="1" shrinkToFit="1"/>
    </xf>
    <xf numFmtId="4" fontId="5" fillId="0" borderId="0" xfId="1044" applyNumberFormat="1" applyFont="1" applyAlignment="1">
      <alignment horizontal="center" vertical="top"/>
    </xf>
    <xf numFmtId="164" fontId="8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0" fontId="9" fillId="0" borderId="0" xfId="0" applyFont="1" applyAlignment="1">
      <alignment horizontal="right" vertical="top" indent="1"/>
    </xf>
    <xf numFmtId="0" fontId="5" fillId="0" borderId="0" xfId="0" applyFont="1" applyAlignment="1">
      <alignment horizontal="right" vertical="top" indent="1"/>
    </xf>
    <xf numFmtId="1" fontId="5" fillId="0" borderId="0" xfId="0" applyNumberFormat="1" applyFont="1" applyAlignment="1">
      <alignment horizontal="right" vertical="top" indent="1"/>
    </xf>
    <xf numFmtId="0" fontId="5" fillId="0" borderId="15" xfId="0" applyFont="1" applyBorder="1" applyAlignment="1" applyProtection="1">
      <alignment horizontal="center" vertical="top"/>
      <protection locked="0"/>
    </xf>
    <xf numFmtId="0" fontId="5" fillId="0" borderId="15" xfId="0" applyFont="1" applyBorder="1" applyAlignment="1">
      <alignment horizontal="center" vertical="top"/>
    </xf>
    <xf numFmtId="0" fontId="5" fillId="0" borderId="0" xfId="0" applyFont="1"/>
    <xf numFmtId="164" fontId="6" fillId="0" borderId="0" xfId="1" applyNumberFormat="1" applyFont="1" applyBorder="1" applyAlignment="1" applyProtection="1">
      <alignment vertical="top"/>
    </xf>
    <xf numFmtId="164" fontId="9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/>
    </xf>
    <xf numFmtId="43" fontId="7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/>
    </xf>
    <xf numFmtId="43" fontId="5" fillId="0" borderId="0" xfId="0" applyNumberFormat="1" applyFont="1" applyAlignment="1">
      <alignment horizontal="center" vertical="top"/>
    </xf>
    <xf numFmtId="0" fontId="41" fillId="0" borderId="0" xfId="0" applyFont="1" applyAlignment="1">
      <alignment vertical="top"/>
    </xf>
    <xf numFmtId="0" fontId="9" fillId="0" borderId="0" xfId="0" applyFont="1" applyAlignment="1">
      <alignment horizontal="justify" vertical="top"/>
    </xf>
    <xf numFmtId="0" fontId="6" fillId="0" borderId="0" xfId="0" applyFont="1" applyAlignment="1">
      <alignment horizontal="right" vertical="top"/>
    </xf>
    <xf numFmtId="0" fontId="5" fillId="0" borderId="4" xfId="0" applyFont="1" applyBorder="1" applyAlignment="1" applyProtection="1">
      <alignment horizontal="center" vertical="top"/>
      <protection locked="0"/>
    </xf>
    <xf numFmtId="0" fontId="17" fillId="0" borderId="15" xfId="0" applyFont="1" applyBorder="1" applyAlignment="1">
      <alignment horizontal="center" vertical="top"/>
    </xf>
    <xf numFmtId="0" fontId="17" fillId="0" borderId="1" xfId="0" applyFont="1" applyBorder="1" applyAlignment="1">
      <alignment horizontal="justify" vertical="top"/>
    </xf>
    <xf numFmtId="0" fontId="17" fillId="0" borderId="4" xfId="0" applyFont="1" applyBorder="1" applyAlignment="1">
      <alignment horizontal="center" vertical="top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  <protection locked="0"/>
    </xf>
    <xf numFmtId="166" fontId="5" fillId="0" borderId="16" xfId="0" applyNumberFormat="1" applyFont="1" applyBorder="1" applyAlignment="1">
      <alignment horizontal="center" vertical="top"/>
    </xf>
    <xf numFmtId="4" fontId="5" fillId="0" borderId="16" xfId="23" applyNumberFormat="1" applyFont="1" applyBorder="1" applyAlignment="1">
      <alignment horizontal="justify" vertical="top" wrapText="1" shrinkToFit="1"/>
    </xf>
    <xf numFmtId="166" fontId="5" fillId="0" borderId="16" xfId="0" applyNumberFormat="1" applyFont="1" applyBorder="1" applyAlignment="1">
      <alignment horizontal="center" vertical="top" wrapText="1"/>
    </xf>
    <xf numFmtId="0" fontId="5" fillId="0" borderId="16" xfId="0" applyFont="1" applyBorder="1" applyAlignment="1">
      <alignment horizontal="justify" vertical="top" wrapText="1"/>
    </xf>
    <xf numFmtId="4" fontId="5" fillId="0" borderId="16" xfId="45" applyNumberFormat="1" applyFont="1" applyBorder="1" applyAlignment="1">
      <alignment horizontal="center" vertical="top" wrapText="1"/>
    </xf>
    <xf numFmtId="4" fontId="5" fillId="0" borderId="16" xfId="37" applyNumberFormat="1" applyFont="1" applyBorder="1" applyAlignment="1">
      <alignment horizontal="justify" vertical="top" wrapText="1" shrinkToFit="1"/>
    </xf>
    <xf numFmtId="4" fontId="5" fillId="0" borderId="16" xfId="979" applyNumberFormat="1" applyFont="1" applyBorder="1" applyAlignment="1">
      <alignment horizontal="center" vertical="top"/>
    </xf>
    <xf numFmtId="4" fontId="5" fillId="0" borderId="16" xfId="41" applyNumberFormat="1" applyFont="1" applyBorder="1" applyAlignment="1">
      <alignment horizontal="justify" vertical="top" wrapText="1" shrinkToFit="1"/>
    </xf>
    <xf numFmtId="4" fontId="5" fillId="0" borderId="16" xfId="985" applyNumberFormat="1" applyFont="1" applyBorder="1" applyAlignment="1">
      <alignment horizontal="center" vertical="top"/>
    </xf>
    <xf numFmtId="4" fontId="5" fillId="0" borderId="16" xfId="43" applyNumberFormat="1" applyFont="1" applyBorder="1" applyAlignment="1">
      <alignment horizontal="justify" vertical="top" wrapText="1" shrinkToFit="1"/>
    </xf>
    <xf numFmtId="4" fontId="5" fillId="0" borderId="16" xfId="45" applyNumberFormat="1" applyFont="1" applyBorder="1" applyAlignment="1">
      <alignment horizontal="justify" vertical="top" wrapText="1" shrinkToFit="1"/>
    </xf>
    <xf numFmtId="4" fontId="5" fillId="0" borderId="16" xfId="988" applyNumberFormat="1" applyFont="1" applyBorder="1" applyAlignment="1">
      <alignment horizontal="center" vertical="top"/>
    </xf>
    <xf numFmtId="4" fontId="5" fillId="0" borderId="16" xfId="48" applyNumberFormat="1" applyFont="1" applyBorder="1" applyAlignment="1">
      <alignment horizontal="justify" vertical="top" wrapText="1" shrinkToFit="1"/>
    </xf>
    <xf numFmtId="4" fontId="5" fillId="0" borderId="16" xfId="51" applyNumberFormat="1" applyFont="1" applyBorder="1" applyAlignment="1">
      <alignment horizontal="justify" vertical="top" wrapText="1" shrinkToFit="1"/>
    </xf>
    <xf numFmtId="4" fontId="5" fillId="0" borderId="16" xfId="51" applyNumberFormat="1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4" fontId="5" fillId="0" borderId="21" xfId="1041" applyNumberFormat="1" applyFont="1" applyBorder="1" applyAlignment="1">
      <alignment horizontal="justify" vertical="top" wrapText="1" shrinkToFit="1"/>
    </xf>
    <xf numFmtId="4" fontId="5" fillId="0" borderId="1" xfId="1045" applyNumberFormat="1" applyFont="1" applyBorder="1" applyAlignment="1">
      <alignment horizontal="center" vertical="top"/>
    </xf>
    <xf numFmtId="4" fontId="5" fillId="0" borderId="16" xfId="68" applyNumberFormat="1" applyFont="1" applyBorder="1" applyAlignment="1">
      <alignment horizontal="justify" vertical="top" wrapText="1" shrinkToFit="1"/>
    </xf>
    <xf numFmtId="0" fontId="5" fillId="0" borderId="16" xfId="0" applyFont="1" applyBorder="1" applyAlignment="1">
      <alignment horizontal="justify" vertical="top"/>
    </xf>
    <xf numFmtId="4" fontId="5" fillId="0" borderId="16" xfId="1036" applyNumberFormat="1" applyFont="1" applyBorder="1" applyAlignment="1">
      <alignment horizontal="justify" vertical="top" wrapText="1" shrinkToFit="1"/>
    </xf>
    <xf numFmtId="4" fontId="5" fillId="0" borderId="16" xfId="1036" applyNumberFormat="1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 wrapText="1"/>
    </xf>
    <xf numFmtId="4" fontId="5" fillId="0" borderId="16" xfId="1006" applyNumberFormat="1" applyFont="1" applyBorder="1" applyAlignment="1">
      <alignment horizontal="center" vertical="top"/>
    </xf>
    <xf numFmtId="43" fontId="5" fillId="0" borderId="0" xfId="0" applyNumberFormat="1" applyFont="1" applyAlignment="1">
      <alignment horizontal="right" vertical="top" indent="1"/>
    </xf>
    <xf numFmtId="4" fontId="5" fillId="0" borderId="16" xfId="973" applyNumberFormat="1" applyFont="1" applyBorder="1" applyAlignment="1">
      <alignment horizontal="center" vertical="top"/>
    </xf>
    <xf numFmtId="0" fontId="5" fillId="0" borderId="16" xfId="41" applyFont="1" applyBorder="1" applyAlignment="1">
      <alignment horizontal="justify" vertical="top" wrapText="1"/>
    </xf>
    <xf numFmtId="0" fontId="5" fillId="0" borderId="16" xfId="982" applyFont="1" applyBorder="1" applyAlignment="1">
      <alignment horizontal="center" vertical="top"/>
    </xf>
    <xf numFmtId="0" fontId="5" fillId="0" borderId="16" xfId="41" applyFont="1" applyBorder="1" applyAlignment="1">
      <alignment horizontal="center" vertical="top" wrapText="1"/>
    </xf>
    <xf numFmtId="0" fontId="5" fillId="0" borderId="16" xfId="0" applyFont="1" applyBorder="1" applyAlignment="1">
      <alignment vertical="top" wrapText="1"/>
    </xf>
    <xf numFmtId="0" fontId="5" fillId="0" borderId="19" xfId="14" applyFont="1" applyBorder="1" applyAlignment="1">
      <alignment horizontal="justify" vertical="top" wrapText="1"/>
    </xf>
    <xf numFmtId="165" fontId="6" fillId="0" borderId="0" xfId="1" applyFont="1" applyBorder="1" applyAlignment="1" applyProtection="1">
      <alignment vertical="top"/>
    </xf>
    <xf numFmtId="165" fontId="8" fillId="0" borderId="0" xfId="1" applyFont="1" applyBorder="1" applyAlignment="1" applyProtection="1">
      <alignment vertical="top"/>
    </xf>
    <xf numFmtId="164" fontId="8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39" fontId="2" fillId="0" borderId="0" xfId="0" applyNumberFormat="1" applyFont="1" applyAlignment="1">
      <alignment horizontal="right" vertical="top"/>
    </xf>
    <xf numFmtId="1" fontId="9" fillId="0" borderId="0" xfId="1010" applyNumberFormat="1" applyFont="1" applyAlignment="1">
      <alignment horizontal="right" vertical="top" indent="1"/>
    </xf>
    <xf numFmtId="43" fontId="9" fillId="0" borderId="0" xfId="0" applyNumberFormat="1" applyFont="1" applyAlignment="1">
      <alignment horizontal="right" vertical="top" indent="1"/>
    </xf>
    <xf numFmtId="1" fontId="4" fillId="0" borderId="0" xfId="0" applyNumberFormat="1" applyFont="1" applyAlignment="1">
      <alignment horizontal="right" vertical="top" indent="1"/>
    </xf>
    <xf numFmtId="1" fontId="5" fillId="0" borderId="0" xfId="0" applyNumberFormat="1" applyFont="1" applyAlignment="1">
      <alignment horizontal="right" vertical="top" wrapText="1" indent="1"/>
    </xf>
    <xf numFmtId="1" fontId="9" fillId="0" borderId="0" xfId="0" applyNumberFormat="1" applyFont="1" applyAlignment="1">
      <alignment horizontal="right" vertical="top" wrapText="1" indent="1"/>
    </xf>
    <xf numFmtId="1" fontId="9" fillId="0" borderId="0" xfId="0" applyNumberFormat="1" applyFont="1" applyAlignment="1">
      <alignment horizontal="right" vertical="top" indent="1"/>
    </xf>
    <xf numFmtId="49" fontId="48" fillId="0" borderId="2" xfId="0" applyNumberFormat="1" applyFont="1" applyBorder="1" applyAlignment="1">
      <alignment horizontal="center" vertical="top"/>
    </xf>
    <xf numFmtId="0" fontId="48" fillId="0" borderId="15" xfId="0" applyFont="1" applyBorder="1" applyAlignment="1">
      <alignment horizontal="center" vertical="top"/>
    </xf>
    <xf numFmtId="0" fontId="48" fillId="0" borderId="0" xfId="0" applyFont="1" applyAlignment="1">
      <alignment vertical="top"/>
    </xf>
    <xf numFmtId="0" fontId="49" fillId="0" borderId="0" xfId="0" applyFont="1" applyAlignment="1">
      <alignment vertical="top"/>
    </xf>
    <xf numFmtId="49" fontId="48" fillId="0" borderId="1" xfId="0" applyNumberFormat="1" applyFont="1" applyBorder="1" applyAlignment="1">
      <alignment horizontal="justify" vertical="top"/>
    </xf>
    <xf numFmtId="0" fontId="48" fillId="0" borderId="4" xfId="0" applyFont="1" applyBorder="1" applyAlignment="1">
      <alignment horizontal="center" vertical="top"/>
    </xf>
    <xf numFmtId="0" fontId="48" fillId="0" borderId="0" xfId="0" applyFont="1" applyAlignment="1">
      <alignment horizontal="center" vertical="top"/>
    </xf>
    <xf numFmtId="49" fontId="48" fillId="0" borderId="0" xfId="0" applyNumberFormat="1" applyFont="1" applyAlignment="1">
      <alignment horizontal="justify" vertical="top"/>
    </xf>
    <xf numFmtId="0" fontId="47" fillId="0" borderId="0" xfId="0" applyFont="1" applyAlignment="1">
      <alignment horizontal="center" vertical="top"/>
    </xf>
    <xf numFmtId="49" fontId="48" fillId="0" borderId="0" xfId="1023" applyNumberFormat="1" applyFont="1" applyAlignment="1">
      <alignment horizontal="justify" vertical="top" wrapText="1" shrinkToFit="1"/>
    </xf>
    <xf numFmtId="4" fontId="48" fillId="0" borderId="0" xfId="1023" applyNumberFormat="1" applyFont="1" applyAlignment="1">
      <alignment horizontal="center" vertical="top"/>
    </xf>
    <xf numFmtId="0" fontId="48" fillId="0" borderId="17" xfId="0" applyFont="1" applyBorder="1" applyAlignment="1" applyProtection="1">
      <alignment horizontal="center" vertical="top"/>
      <protection locked="0"/>
    </xf>
    <xf numFmtId="0" fontId="48" fillId="0" borderId="21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1" fontId="48" fillId="0" borderId="0" xfId="0" applyNumberFormat="1" applyFont="1" applyAlignment="1">
      <alignment horizontal="right" vertical="top"/>
    </xf>
    <xf numFmtId="1" fontId="47" fillId="0" borderId="0" xfId="0" applyNumberFormat="1" applyFont="1" applyAlignment="1">
      <alignment horizontal="right" vertical="top"/>
    </xf>
    <xf numFmtId="1" fontId="48" fillId="0" borderId="0" xfId="1023" applyNumberFormat="1" applyFont="1" applyAlignment="1">
      <alignment horizontal="right" vertical="top"/>
    </xf>
    <xf numFmtId="0" fontId="47" fillId="0" borderId="0" xfId="0" applyFont="1" applyAlignment="1">
      <alignment horizontal="justify" vertical="top" wrapText="1"/>
    </xf>
    <xf numFmtId="0" fontId="48" fillId="0" borderId="0" xfId="0" applyFont="1" applyAlignment="1">
      <alignment horizontal="justify" vertical="top"/>
    </xf>
    <xf numFmtId="0" fontId="50" fillId="0" borderId="0" xfId="0" applyFont="1"/>
    <xf numFmtId="1" fontId="50" fillId="0" borderId="0" xfId="0" applyNumberFormat="1" applyFont="1" applyAlignment="1">
      <alignment horizontal="right" vertical="top" indent="1"/>
    </xf>
    <xf numFmtId="0" fontId="51" fillId="0" borderId="16" xfId="0" applyFont="1" applyBorder="1" applyAlignment="1">
      <alignment horizontal="center" vertical="top"/>
    </xf>
    <xf numFmtId="0" fontId="5" fillId="0" borderId="16" xfId="75" applyFont="1" applyBorder="1" applyAlignment="1">
      <alignment horizontal="left" vertical="top" wrapText="1"/>
    </xf>
    <xf numFmtId="0" fontId="5" fillId="0" borderId="16" xfId="77" applyFont="1" applyBorder="1" applyAlignment="1">
      <alignment horizontal="left" vertical="top" wrapText="1"/>
    </xf>
    <xf numFmtId="0" fontId="5" fillId="0" borderId="23" xfId="0" applyFont="1" applyBorder="1" applyAlignment="1">
      <alignment vertical="top"/>
    </xf>
    <xf numFmtId="0" fontId="48" fillId="0" borderId="16" xfId="0" applyFont="1" applyBorder="1" applyAlignment="1">
      <alignment horizontal="center" vertical="top"/>
    </xf>
    <xf numFmtId="0" fontId="48" fillId="0" borderId="16" xfId="0" applyFont="1" applyBorder="1" applyAlignment="1">
      <alignment horizontal="justify" vertical="top" wrapText="1"/>
    </xf>
    <xf numFmtId="0" fontId="48" fillId="0" borderId="16" xfId="0" applyFont="1" applyBorder="1" applyAlignment="1">
      <alignment horizontal="justify" vertical="top"/>
    </xf>
    <xf numFmtId="0" fontId="48" fillId="0" borderId="16" xfId="0" applyFont="1" applyBorder="1" applyAlignment="1">
      <alignment vertical="top" wrapText="1"/>
    </xf>
    <xf numFmtId="49" fontId="48" fillId="0" borderId="16" xfId="0" applyNumberFormat="1" applyFont="1" applyBorder="1" applyAlignment="1">
      <alignment horizontal="center" vertical="top"/>
    </xf>
    <xf numFmtId="0" fontId="52" fillId="0" borderId="0" xfId="0" applyFont="1" applyAlignment="1">
      <alignment horizontal="center" vertical="top" wrapText="1"/>
    </xf>
    <xf numFmtId="0" fontId="52" fillId="0" borderId="0" xfId="0" applyFont="1" applyAlignment="1">
      <alignment horizontal="justify" vertical="top" wrapText="1"/>
    </xf>
    <xf numFmtId="0" fontId="53" fillId="0" borderId="0" xfId="0" applyFont="1" applyAlignment="1">
      <alignment horizontal="center" vertical="top" wrapText="1"/>
    </xf>
    <xf numFmtId="1" fontId="53" fillId="0" borderId="0" xfId="0" applyNumberFormat="1" applyFont="1" applyAlignment="1">
      <alignment horizontal="right" vertical="top" wrapText="1" indent="1"/>
    </xf>
    <xf numFmtId="0" fontId="53" fillId="0" borderId="0" xfId="0" applyFont="1" applyAlignment="1">
      <alignment vertical="top" wrapText="1"/>
    </xf>
    <xf numFmtId="4" fontId="5" fillId="0" borderId="15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164" fontId="5" fillId="0" borderId="16" xfId="41" applyNumberFormat="1" applyFont="1" applyBorder="1" applyAlignment="1">
      <alignment horizontal="right" vertical="top" wrapText="1" indent="1"/>
    </xf>
    <xf numFmtId="1" fontId="5" fillId="37" borderId="16" xfId="0" applyNumberFormat="1" applyFont="1" applyFill="1" applyBorder="1" applyAlignment="1">
      <alignment horizontal="right" vertical="top" wrapText="1" indent="1"/>
    </xf>
    <xf numFmtId="4" fontId="5" fillId="0" borderId="16" xfId="41" applyNumberFormat="1" applyFont="1" applyBorder="1" applyAlignment="1">
      <alignment horizontal="right" vertical="top" wrapText="1" indent="1"/>
    </xf>
    <xf numFmtId="4" fontId="52" fillId="0" borderId="0" xfId="48" applyNumberFormat="1" applyFont="1" applyAlignment="1">
      <alignment horizontal="center" vertical="top" wrapText="1"/>
    </xf>
    <xf numFmtId="1" fontId="52" fillId="0" borderId="0" xfId="1000" applyNumberFormat="1" applyFont="1" applyAlignment="1">
      <alignment horizontal="right" vertical="top" indent="1"/>
    </xf>
    <xf numFmtId="0" fontId="52" fillId="0" borderId="0" xfId="0" applyFont="1" applyAlignment="1">
      <alignment vertical="top" wrapText="1"/>
    </xf>
    <xf numFmtId="43" fontId="5" fillId="37" borderId="15" xfId="0" applyNumberFormat="1" applyFont="1" applyFill="1" applyBorder="1" applyAlignment="1">
      <alignment horizontal="right" vertical="top" wrapText="1" indent="1"/>
    </xf>
    <xf numFmtId="43" fontId="5" fillId="37" borderId="4" xfId="0" applyNumberFormat="1" applyFont="1" applyFill="1" applyBorder="1" applyAlignment="1">
      <alignment horizontal="center" vertical="top" wrapText="1"/>
    </xf>
    <xf numFmtId="1" fontId="5" fillId="37" borderId="15" xfId="0" applyNumberFormat="1" applyFont="1" applyFill="1" applyBorder="1" applyAlignment="1">
      <alignment horizontal="center" vertical="top" wrapText="1"/>
    </xf>
    <xf numFmtId="1" fontId="5" fillId="37" borderId="4" xfId="0" applyNumberFormat="1" applyFont="1" applyFill="1" applyBorder="1" applyAlignment="1">
      <alignment horizontal="center" vertical="top" wrapText="1"/>
    </xf>
    <xf numFmtId="1" fontId="5" fillId="37" borderId="15" xfId="0" applyNumberFormat="1" applyFont="1" applyFill="1" applyBorder="1" applyAlignment="1">
      <alignment horizontal="center" vertical="top"/>
    </xf>
    <xf numFmtId="1" fontId="5" fillId="37" borderId="4" xfId="0" applyNumberFormat="1" applyFont="1" applyFill="1" applyBorder="1" applyAlignment="1">
      <alignment horizontal="center" vertical="top"/>
    </xf>
    <xf numFmtId="1" fontId="5" fillId="37" borderId="16" xfId="0" applyNumberFormat="1" applyFont="1" applyFill="1" applyBorder="1" applyAlignment="1">
      <alignment horizontal="right" vertical="top" indent="1"/>
    </xf>
    <xf numFmtId="43" fontId="5" fillId="37" borderId="4" xfId="0" applyNumberFormat="1" applyFont="1" applyFill="1" applyBorder="1" applyAlignment="1">
      <alignment horizontal="center" vertical="top"/>
    </xf>
    <xf numFmtId="4" fontId="5" fillId="0" borderId="0" xfId="0" applyNumberFormat="1" applyFont="1" applyAlignment="1">
      <alignment horizontal="right" vertical="top" indent="1"/>
    </xf>
    <xf numFmtId="4" fontId="9" fillId="0" borderId="0" xfId="0" applyNumberFormat="1" applyFont="1" applyAlignment="1">
      <alignment horizontal="right" vertical="top" indent="1"/>
    </xf>
    <xf numFmtId="4" fontId="5" fillId="0" borderId="16" xfId="973" applyNumberFormat="1" applyFont="1" applyBorder="1" applyAlignment="1">
      <alignment horizontal="right" vertical="top" indent="1"/>
    </xf>
    <xf numFmtId="43" fontId="5" fillId="37" borderId="16" xfId="973" applyNumberFormat="1" applyFont="1" applyFill="1" applyBorder="1" applyAlignment="1">
      <alignment horizontal="right" vertical="top" indent="1"/>
    </xf>
    <xf numFmtId="4" fontId="5" fillId="0" borderId="15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43" fontId="5" fillId="37" borderId="15" xfId="0" applyNumberFormat="1" applyFont="1" applyFill="1" applyBorder="1" applyAlignment="1">
      <alignment horizontal="center" vertical="top"/>
    </xf>
    <xf numFmtId="1" fontId="17" fillId="37" borderId="15" xfId="0" applyNumberFormat="1" applyFont="1" applyFill="1" applyBorder="1" applyAlignment="1">
      <alignment horizontal="center" vertical="top"/>
    </xf>
    <xf numFmtId="1" fontId="17" fillId="37" borderId="4" xfId="0" applyNumberFormat="1" applyFont="1" applyFill="1" applyBorder="1" applyAlignment="1">
      <alignment horizontal="center" vertical="top"/>
    </xf>
    <xf numFmtId="166" fontId="52" fillId="0" borderId="0" xfId="0" applyNumberFormat="1" applyFont="1" applyAlignment="1">
      <alignment horizontal="center" vertical="top"/>
    </xf>
    <xf numFmtId="0" fontId="52" fillId="0" borderId="0" xfId="0" applyFont="1" applyAlignment="1">
      <alignment horizontal="justify" vertical="top"/>
    </xf>
    <xf numFmtId="0" fontId="52" fillId="0" borderId="0" xfId="0" applyFont="1" applyAlignment="1">
      <alignment horizontal="center" vertical="top"/>
    </xf>
    <xf numFmtId="4" fontId="52" fillId="0" borderId="0" xfId="0" applyNumberFormat="1" applyFont="1" applyAlignment="1">
      <alignment horizontal="right" vertical="top" indent="1"/>
    </xf>
    <xf numFmtId="43" fontId="52" fillId="37" borderId="16" xfId="0" applyNumberFormat="1" applyFont="1" applyFill="1" applyBorder="1" applyAlignment="1">
      <alignment horizontal="right" vertical="top" indent="1"/>
    </xf>
    <xf numFmtId="0" fontId="52" fillId="0" borderId="0" xfId="0" applyFont="1" applyAlignment="1">
      <alignment vertical="top"/>
    </xf>
    <xf numFmtId="0" fontId="54" fillId="0" borderId="0" xfId="0" applyFont="1" applyAlignment="1">
      <alignment vertical="top"/>
    </xf>
    <xf numFmtId="0" fontId="55" fillId="0" borderId="0" xfId="0" applyFont="1" applyAlignment="1">
      <alignment vertical="top"/>
    </xf>
    <xf numFmtId="43" fontId="52" fillId="0" borderId="0" xfId="0" applyNumberFormat="1" applyFont="1" applyAlignment="1">
      <alignment horizontal="right" vertical="top" indent="1"/>
    </xf>
    <xf numFmtId="0" fontId="53" fillId="0" borderId="0" xfId="0" applyFont="1" applyAlignment="1">
      <alignment vertical="top"/>
    </xf>
    <xf numFmtId="1" fontId="52" fillId="0" borderId="0" xfId="450" applyNumberFormat="1" applyFont="1" applyAlignment="1">
      <alignment horizontal="right" vertical="top" indent="1"/>
    </xf>
    <xf numFmtId="1" fontId="5" fillId="37" borderId="16" xfId="1036" applyNumberFormat="1" applyFont="1" applyFill="1" applyBorder="1" applyAlignment="1">
      <alignment horizontal="right" vertical="top" indent="1"/>
    </xf>
    <xf numFmtId="1" fontId="48" fillId="37" borderId="15" xfId="0" applyNumberFormat="1" applyFont="1" applyFill="1" applyBorder="1" applyAlignment="1">
      <alignment horizontal="center" vertical="top"/>
    </xf>
    <xf numFmtId="1" fontId="48" fillId="37" borderId="4" xfId="0" applyNumberFormat="1" applyFont="1" applyFill="1" applyBorder="1" applyAlignment="1">
      <alignment horizontal="center" vertical="top"/>
    </xf>
    <xf numFmtId="166" fontId="56" fillId="0" borderId="0" xfId="0" applyNumberFormat="1" applyFont="1" applyAlignment="1">
      <alignment horizontal="center" vertical="top"/>
    </xf>
    <xf numFmtId="0" fontId="57" fillId="0" borderId="0" xfId="0" applyFont="1" applyAlignment="1">
      <alignment horizontal="center" vertical="top"/>
    </xf>
    <xf numFmtId="0" fontId="56" fillId="0" borderId="0" xfId="0" applyFont="1" applyAlignment="1">
      <alignment vertical="top"/>
    </xf>
    <xf numFmtId="0" fontId="57" fillId="0" borderId="0" xfId="0" applyFont="1" applyAlignment="1">
      <alignment horizontal="justify" vertical="top" wrapText="1"/>
    </xf>
    <xf numFmtId="1" fontId="57" fillId="0" borderId="0" xfId="450" applyNumberFormat="1" applyFont="1" applyAlignment="1">
      <alignment horizontal="right" vertical="top"/>
    </xf>
    <xf numFmtId="0" fontId="52" fillId="0" borderId="0" xfId="0" applyFont="1" applyAlignment="1">
      <alignment horizontal="center"/>
    </xf>
    <xf numFmtId="1" fontId="52" fillId="0" borderId="0" xfId="0" applyNumberFormat="1" applyFont="1" applyAlignment="1">
      <alignment horizontal="right" vertical="top" indent="1"/>
    </xf>
    <xf numFmtId="0" fontId="53" fillId="0" borderId="0" xfId="0" applyFont="1" applyAlignment="1">
      <alignment horizontal="center" vertical="top"/>
    </xf>
    <xf numFmtId="1" fontId="53" fillId="0" borderId="0" xfId="0" applyNumberFormat="1" applyFont="1" applyAlignment="1">
      <alignment horizontal="right" vertical="top" indent="1"/>
    </xf>
    <xf numFmtId="1" fontId="54" fillId="0" borderId="0" xfId="0" applyNumberFormat="1" applyFont="1" applyAlignment="1">
      <alignment horizontal="right" vertical="top" indent="1"/>
    </xf>
    <xf numFmtId="4" fontId="53" fillId="0" borderId="0" xfId="0" applyNumberFormat="1" applyFont="1" applyAlignment="1">
      <alignment horizontal="right" vertical="top" indent="1"/>
    </xf>
    <xf numFmtId="43" fontId="53" fillId="0" borderId="0" xfId="0" applyNumberFormat="1" applyFont="1" applyAlignment="1">
      <alignment horizontal="right" vertical="top" indent="1"/>
    </xf>
    <xf numFmtId="1" fontId="5" fillId="37" borderId="16" xfId="0" applyNumberFormat="1" applyFont="1" applyFill="1" applyBorder="1" applyAlignment="1">
      <alignment horizontal="center" vertical="top" wrapText="1"/>
    </xf>
    <xf numFmtId="1" fontId="5" fillId="37" borderId="16" xfId="1006" applyNumberFormat="1" applyFont="1" applyFill="1" applyBorder="1" applyAlignment="1">
      <alignment horizontal="right" vertical="top" indent="1"/>
    </xf>
    <xf numFmtId="0" fontId="42" fillId="0" borderId="0" xfId="3" applyFont="1" applyFill="1" applyBorder="1" applyAlignment="1" applyProtection="1">
      <alignment horizontal="left" vertical="top" wrapText="1"/>
    </xf>
    <xf numFmtId="43" fontId="5" fillId="37" borderId="16" xfId="0" applyNumberFormat="1" applyFont="1" applyFill="1" applyBorder="1" applyAlignment="1">
      <alignment vertical="top" wrapText="1"/>
    </xf>
    <xf numFmtId="2" fontId="5" fillId="0" borderId="16" xfId="982" applyNumberFormat="1" applyFont="1" applyBorder="1" applyAlignment="1">
      <alignment horizontal="center" vertical="top"/>
    </xf>
    <xf numFmtId="43" fontId="5" fillId="37" borderId="16" xfId="973" applyNumberFormat="1" applyFont="1" applyFill="1" applyBorder="1" applyAlignment="1">
      <alignment horizontal="center" vertical="top"/>
    </xf>
    <xf numFmtId="43" fontId="5" fillId="0" borderId="16" xfId="973" applyNumberFormat="1" applyFont="1" applyBorder="1" applyAlignment="1">
      <alignment horizontal="center" vertical="top"/>
    </xf>
    <xf numFmtId="43" fontId="52" fillId="37" borderId="16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wrapText="1"/>
    </xf>
    <xf numFmtId="0" fontId="5" fillId="0" borderId="16" xfId="0" applyFont="1" applyBorder="1" applyAlignment="1">
      <alignment horizontal="left" wrapText="1"/>
    </xf>
    <xf numFmtId="43" fontId="5" fillId="37" borderId="0" xfId="973" applyNumberFormat="1" applyFont="1" applyFill="1" applyAlignment="1">
      <alignment horizontal="center" vertical="top"/>
    </xf>
    <xf numFmtId="1" fontId="5" fillId="37" borderId="16" xfId="0" applyNumberFormat="1" applyFont="1" applyFill="1" applyBorder="1" applyAlignment="1">
      <alignment horizontal="center" vertical="top"/>
    </xf>
    <xf numFmtId="43" fontId="5" fillId="0" borderId="0" xfId="973" applyNumberFormat="1" applyFont="1" applyAlignment="1">
      <alignment horizontal="center" vertical="top"/>
    </xf>
    <xf numFmtId="1" fontId="5" fillId="37" borderId="16" xfId="991" applyNumberFormat="1" applyFont="1" applyFill="1" applyBorder="1" applyAlignment="1">
      <alignment horizontal="center" vertical="top"/>
    </xf>
    <xf numFmtId="1" fontId="5" fillId="0" borderId="20" xfId="1041" applyNumberFormat="1" applyFont="1" applyBorder="1" applyAlignment="1">
      <alignment horizontal="center" vertical="top"/>
    </xf>
    <xf numFmtId="1" fontId="5" fillId="0" borderId="22" xfId="1045" applyNumberFormat="1" applyFont="1" applyBorder="1" applyAlignment="1">
      <alignment horizontal="center" vertical="top"/>
    </xf>
    <xf numFmtId="1" fontId="5" fillId="0" borderId="0" xfId="1044" applyNumberFormat="1" applyFont="1" applyAlignment="1">
      <alignment horizontal="center" vertical="top"/>
    </xf>
    <xf numFmtId="0" fontId="46" fillId="0" borderId="0" xfId="2" applyFont="1" applyBorder="1" applyAlignment="1" applyProtection="1">
      <alignment horizontal="center" vertical="top"/>
    </xf>
    <xf numFmtId="4" fontId="5" fillId="0" borderId="17" xfId="68" applyNumberFormat="1" applyFont="1" applyBorder="1" applyAlignment="1">
      <alignment horizontal="justify" vertical="top" wrapText="1" shrinkToFit="1"/>
    </xf>
    <xf numFmtId="4" fontId="5" fillId="0" borderId="18" xfId="973" applyNumberFormat="1" applyFont="1" applyBorder="1" applyAlignment="1">
      <alignment horizontal="center" vertical="top"/>
    </xf>
    <xf numFmtId="1" fontId="5" fillId="37" borderId="0" xfId="0" applyNumberFormat="1" applyFont="1" applyFill="1" applyAlignment="1">
      <alignment horizontal="center" vertical="top"/>
    </xf>
    <xf numFmtId="4" fontId="9" fillId="0" borderId="16" xfId="68" applyNumberFormat="1" applyFont="1" applyBorder="1" applyAlignment="1">
      <alignment horizontal="justify" vertical="top" wrapText="1" shrinkToFit="1"/>
    </xf>
    <xf numFmtId="0" fontId="48" fillId="37" borderId="16" xfId="0" applyFont="1" applyFill="1" applyBorder="1" applyAlignment="1">
      <alignment horizontal="center" vertical="top"/>
    </xf>
    <xf numFmtId="3" fontId="48" fillId="37" borderId="16" xfId="0" applyNumberFormat="1" applyFont="1" applyFill="1" applyBorder="1" applyAlignment="1">
      <alignment horizontal="center" vertical="top"/>
    </xf>
    <xf numFmtId="0" fontId="5" fillId="37" borderId="16" xfId="0" applyFont="1" applyFill="1" applyBorder="1" applyAlignment="1">
      <alignment horizontal="center" vertical="top"/>
    </xf>
    <xf numFmtId="0" fontId="51" fillId="37" borderId="16" xfId="0" applyFont="1" applyFill="1" applyBorder="1" applyAlignment="1">
      <alignment horizontal="center" vertical="top"/>
    </xf>
    <xf numFmtId="0" fontId="58" fillId="0" borderId="16" xfId="0" applyFont="1" applyBorder="1" applyAlignment="1">
      <alignment horizontal="justify" vertical="center"/>
    </xf>
    <xf numFmtId="0" fontId="51" fillId="0" borderId="0" xfId="0" applyFont="1" applyAlignment="1">
      <alignment horizontal="justify" wrapText="1"/>
    </xf>
    <xf numFmtId="0" fontId="58" fillId="0" borderId="16" xfId="0" applyFont="1" applyBorder="1" applyAlignment="1">
      <alignment horizontal="justify" vertical="center" wrapText="1"/>
    </xf>
    <xf numFmtId="0" fontId="51" fillId="0" borderId="16" xfId="0" applyFont="1" applyBorder="1" applyAlignment="1">
      <alignment horizontal="justify" wrapText="1"/>
    </xf>
    <xf numFmtId="0" fontId="58" fillId="0" borderId="0" xfId="0" applyFont="1" applyAlignment="1">
      <alignment horizontal="justify" vertical="justify" wrapText="1"/>
    </xf>
    <xf numFmtId="0" fontId="48" fillId="0" borderId="16" xfId="42" applyFont="1" applyBorder="1" applyAlignment="1">
      <alignment horizontal="left" vertical="top" wrapText="1"/>
    </xf>
    <xf numFmtId="0" fontId="5" fillId="0" borderId="25" xfId="14" applyFont="1" applyBorder="1" applyAlignment="1">
      <alignment horizontal="justify" vertical="top" wrapText="1"/>
    </xf>
    <xf numFmtId="4" fontId="5" fillId="0" borderId="23" xfId="1041" applyNumberFormat="1" applyFont="1" applyBorder="1" applyAlignment="1">
      <alignment horizontal="center" vertical="top"/>
    </xf>
    <xf numFmtId="0" fontId="4" fillId="0" borderId="23" xfId="0" applyFont="1" applyBorder="1" applyAlignment="1">
      <alignment vertical="top"/>
    </xf>
    <xf numFmtId="1" fontId="5" fillId="0" borderId="24" xfId="1041" applyNumberFormat="1" applyFont="1" applyBorder="1" applyAlignment="1">
      <alignment horizontal="center" vertical="top"/>
    </xf>
    <xf numFmtId="4" fontId="5" fillId="0" borderId="25" xfId="1041" applyNumberFormat="1" applyFont="1" applyBorder="1" applyAlignment="1">
      <alignment horizontal="justify" vertical="top" wrapText="1" shrinkToFit="1"/>
    </xf>
    <xf numFmtId="4" fontId="5" fillId="0" borderId="23" xfId="1045" applyNumberFormat="1" applyFont="1" applyBorder="1" applyAlignment="1">
      <alignment horizontal="center" vertical="top"/>
    </xf>
    <xf numFmtId="1" fontId="5" fillId="0" borderId="24" xfId="1045" applyNumberFormat="1" applyFont="1" applyBorder="1" applyAlignment="1">
      <alignment horizontal="center" vertical="top"/>
    </xf>
    <xf numFmtId="0" fontId="42" fillId="0" borderId="0" xfId="3" applyFont="1" applyFill="1" applyBorder="1" applyAlignment="1" applyProtection="1">
      <alignment horizontal="left" vertical="top" wrapText="1"/>
    </xf>
    <xf numFmtId="0" fontId="8" fillId="0" borderId="0" xfId="3" applyFont="1" applyFill="1" applyBorder="1" applyAlignment="1" applyProtection="1">
      <alignment horizontal="left" vertical="top" wrapText="1"/>
    </xf>
  </cellXfs>
  <cellStyles count="1163">
    <cellStyle name="_100614 popis" xfId="96"/>
    <cellStyle name="20 % – Poudarek1 10" xfId="884"/>
    <cellStyle name="20 % – Poudarek1 11" xfId="917"/>
    <cellStyle name="20 % – Poudarek1 2" xfId="533"/>
    <cellStyle name="20 % – Poudarek1 3" xfId="555"/>
    <cellStyle name="20 % – Poudarek1 4" xfId="436"/>
    <cellStyle name="20 % – Poudarek1 5" xfId="617"/>
    <cellStyle name="20 % – Poudarek1 6" xfId="700"/>
    <cellStyle name="20 % – Poudarek1 7" xfId="752"/>
    <cellStyle name="20 % – Poudarek1 8" xfId="802"/>
    <cellStyle name="20 % – Poudarek1 9" xfId="845"/>
    <cellStyle name="20 % – Poudarek2 10" xfId="895"/>
    <cellStyle name="20 % – Poudarek2 11" xfId="928"/>
    <cellStyle name="20 % – Poudarek2 2" xfId="532"/>
    <cellStyle name="20 % – Poudarek2 3" xfId="543"/>
    <cellStyle name="20 % – Poudarek2 4" xfId="435"/>
    <cellStyle name="20 % – Poudarek2 5" xfId="387"/>
    <cellStyle name="20 % – Poudarek2 6" xfId="715"/>
    <cellStyle name="20 % – Poudarek2 7" xfId="767"/>
    <cellStyle name="20 % – Poudarek2 8" xfId="815"/>
    <cellStyle name="20 % – Poudarek2 9" xfId="858"/>
    <cellStyle name="20 % – Poudarek3 10" xfId="897"/>
    <cellStyle name="20 % – Poudarek3 11" xfId="929"/>
    <cellStyle name="20 % – Poudarek3 2" xfId="531"/>
    <cellStyle name="20 % – Poudarek3 3" xfId="339"/>
    <cellStyle name="20 % – Poudarek3 4" xfId="434"/>
    <cellStyle name="20 % – Poudarek3 5" xfId="388"/>
    <cellStyle name="20 % – Poudarek3 6" xfId="717"/>
    <cellStyle name="20 % – Poudarek3 7" xfId="769"/>
    <cellStyle name="20 % – Poudarek3 8" xfId="817"/>
    <cellStyle name="20 % – Poudarek3 9" xfId="860"/>
    <cellStyle name="20 % – Poudarek4 10" xfId="799"/>
    <cellStyle name="20 % – Poudarek4 11" xfId="842"/>
    <cellStyle name="20 % – Poudarek4 2" xfId="530"/>
    <cellStyle name="20 % – Poudarek4 3" xfId="340"/>
    <cellStyle name="20 % – Poudarek4 4" xfId="433"/>
    <cellStyle name="20 % – Poudarek4 5" xfId="389"/>
    <cellStyle name="20 % – Poudarek4 6" xfId="657"/>
    <cellStyle name="20 % – Poudarek4 7" xfId="497"/>
    <cellStyle name="20 % – Poudarek4 8" xfId="695"/>
    <cellStyle name="20 % – Poudarek4 9" xfId="748"/>
    <cellStyle name="20 % – Poudarek5 10" xfId="772"/>
    <cellStyle name="20 % – Poudarek5 11" xfId="820"/>
    <cellStyle name="20 % – Poudarek5 2" xfId="529"/>
    <cellStyle name="20 % – Poudarek5 3" xfId="341"/>
    <cellStyle name="20 % – Poudarek5 4" xfId="432"/>
    <cellStyle name="20 % – Poudarek5 5" xfId="390"/>
    <cellStyle name="20 % – Poudarek5 6" xfId="660"/>
    <cellStyle name="20 % – Poudarek5 7" xfId="552"/>
    <cellStyle name="20 % – Poudarek5 8" xfId="572"/>
    <cellStyle name="20 % – Poudarek5 9" xfId="720"/>
    <cellStyle name="20 % – Poudarek6 10" xfId="696"/>
    <cellStyle name="20 % – Poudarek6 11" xfId="749"/>
    <cellStyle name="20 % – Poudarek6 2" xfId="528"/>
    <cellStyle name="20 % – Poudarek6 3" xfId="472"/>
    <cellStyle name="20 % – Poudarek6 4" xfId="431"/>
    <cellStyle name="20 % – Poudarek6 5" xfId="590"/>
    <cellStyle name="20 % – Poudarek6 6" xfId="662"/>
    <cellStyle name="20 % – Poudarek6 7" xfId="344"/>
    <cellStyle name="20 % – Poudarek6 8" xfId="426"/>
    <cellStyle name="20 % – Poudarek6 9" xfId="594"/>
    <cellStyle name="20% - Accent1 2" xfId="97"/>
    <cellStyle name="20% - Accent2 2" xfId="98"/>
    <cellStyle name="20% - Accent3 2" xfId="99"/>
    <cellStyle name="20% - Accent4 2" xfId="100"/>
    <cellStyle name="20% - Accent5 2" xfId="101"/>
    <cellStyle name="20% - Accent6 2" xfId="102"/>
    <cellStyle name="40 % – Poudarek1 10" xfId="909"/>
    <cellStyle name="40 % – Poudarek1 11" xfId="938"/>
    <cellStyle name="40 % – Poudarek1 2" xfId="521"/>
    <cellStyle name="40 % – Poudarek1 3" xfId="473"/>
    <cellStyle name="40 % – Poudarek1 4" xfId="375"/>
    <cellStyle name="40 % – Poudarek1 5" xfId="676"/>
    <cellStyle name="40 % – Poudarek1 6" xfId="730"/>
    <cellStyle name="40 % – Poudarek1 7" xfId="782"/>
    <cellStyle name="40 % – Poudarek1 8" xfId="830"/>
    <cellStyle name="40 % – Poudarek1 9" xfId="872"/>
    <cellStyle name="40 % – Poudarek2 10" xfId="907"/>
    <cellStyle name="40 % – Poudarek2 11" xfId="936"/>
    <cellStyle name="40 % – Poudarek2 2" xfId="520"/>
    <cellStyle name="40 % – Poudarek2 3" xfId="548"/>
    <cellStyle name="40 % – Poudarek2 4" xfId="374"/>
    <cellStyle name="40 % – Poudarek2 5" xfId="674"/>
    <cellStyle name="40 % – Poudarek2 6" xfId="728"/>
    <cellStyle name="40 % – Poudarek2 7" xfId="780"/>
    <cellStyle name="40 % – Poudarek2 8" xfId="828"/>
    <cellStyle name="40 % – Poudarek2 9" xfId="870"/>
    <cellStyle name="40 % – Poudarek3 10" xfId="493"/>
    <cellStyle name="40 % – Poudarek3 11" xfId="671"/>
    <cellStyle name="40 % – Poudarek3 2" xfId="519"/>
    <cellStyle name="40 % – Poudarek3 3" xfId="553"/>
    <cellStyle name="40 % – Poudarek3 4" xfId="550"/>
    <cellStyle name="40 % – Poudarek3 5" xfId="421"/>
    <cellStyle name="40 % – Poudarek3 6" xfId="607"/>
    <cellStyle name="40 % – Poudarek3 7" xfId="644"/>
    <cellStyle name="40 % – Poudarek3 8" xfId="635"/>
    <cellStyle name="40 % – Poudarek3 9" xfId="458"/>
    <cellStyle name="40 % – Poudarek4 10" xfId="598"/>
    <cellStyle name="40 % – Poudarek4 11" xfId="670"/>
    <cellStyle name="40 % – Poudarek4 2" xfId="518"/>
    <cellStyle name="40 % – Poudarek4 3" xfId="544"/>
    <cellStyle name="40 % – Poudarek4 4" xfId="505"/>
    <cellStyle name="40 % – Poudarek4 5" xfId="566"/>
    <cellStyle name="40 % – Poudarek4 6" xfId="608"/>
    <cellStyle name="40 % – Poudarek4 7" xfId="664"/>
    <cellStyle name="40 % – Poudarek4 8" xfId="342"/>
    <cellStyle name="40 % – Poudarek4 9" xfId="428"/>
    <cellStyle name="40 % – Poudarek5 10" xfId="693"/>
    <cellStyle name="40 % – Poudarek5 11" xfId="746"/>
    <cellStyle name="40 % – Poudarek5 2" xfId="517"/>
    <cellStyle name="40 % – Poudarek5 3" xfId="345"/>
    <cellStyle name="40 % – Poudarek5 4" xfId="646"/>
    <cellStyle name="40 % – Poudarek5 5" xfId="636"/>
    <cellStyle name="40 % – Poudarek5 6" xfId="456"/>
    <cellStyle name="40 % – Poudarek5 7" xfId="470"/>
    <cellStyle name="40 % – Poudarek5 8" xfId="437"/>
    <cellStyle name="40 % – Poudarek5 9" xfId="385"/>
    <cellStyle name="40 % – Poudarek6 10" xfId="882"/>
    <cellStyle name="40 % – Poudarek6 11" xfId="915"/>
    <cellStyle name="40 % – Poudarek6 2" xfId="516"/>
    <cellStyle name="40 % – Poudarek6 3" xfId="346"/>
    <cellStyle name="40 % – Poudarek6 4" xfId="425"/>
    <cellStyle name="40 % – Poudarek6 5" xfId="596"/>
    <cellStyle name="40 % – Poudarek6 6" xfId="698"/>
    <cellStyle name="40 % – Poudarek6 7" xfId="750"/>
    <cellStyle name="40 % – Poudarek6 8" xfId="800"/>
    <cellStyle name="40 % – Poudarek6 9" xfId="843"/>
    <cellStyle name="40% - Accent1 2" xfId="103"/>
    <cellStyle name="40% - Accent2 2" xfId="104"/>
    <cellStyle name="40% - Accent3 2" xfId="105"/>
    <cellStyle name="40% - Accent4 2" xfId="106"/>
    <cellStyle name="40% - Accent5 2" xfId="107"/>
    <cellStyle name="40% - Accent6 2" xfId="108"/>
    <cellStyle name="60 % – Poudarek1 10" xfId="931"/>
    <cellStyle name="60 % – Poudarek1 11" xfId="950"/>
    <cellStyle name="60 % – Poudarek1 2" xfId="509"/>
    <cellStyle name="60 % – Poudarek1 3" xfId="349"/>
    <cellStyle name="60 % – Poudarek1 4" xfId="423"/>
    <cellStyle name="60 % – Poudarek1 5" xfId="722"/>
    <cellStyle name="60 % – Poudarek1 6" xfId="774"/>
    <cellStyle name="60 % – Poudarek1 7" xfId="822"/>
    <cellStyle name="60 % – Poudarek1 8" xfId="864"/>
    <cellStyle name="60 % – Poudarek1 9" xfId="901"/>
    <cellStyle name="60 % – Poudarek2 10" xfId="930"/>
    <cellStyle name="60 % – Poudarek2 11" xfId="949"/>
    <cellStyle name="60 % – Poudarek2 2" xfId="508"/>
    <cellStyle name="60 % – Poudarek2 3" xfId="350"/>
    <cellStyle name="60 % – Poudarek2 4" xfId="422"/>
    <cellStyle name="60 % – Poudarek2 5" xfId="718"/>
    <cellStyle name="60 % – Poudarek2 6" xfId="770"/>
    <cellStyle name="60 % – Poudarek2 7" xfId="818"/>
    <cellStyle name="60 % – Poudarek2 8" xfId="861"/>
    <cellStyle name="60 % – Poudarek2 9" xfId="898"/>
    <cellStyle name="60 % – Poudarek3 10" xfId="808"/>
    <cellStyle name="60 % – Poudarek3 11" xfId="851"/>
    <cellStyle name="60 % – Poudarek3 2" xfId="507"/>
    <cellStyle name="60 % – Poudarek3 3" xfId="474"/>
    <cellStyle name="60 % – Poudarek3 4" xfId="563"/>
    <cellStyle name="60 % – Poudarek3 5" xfId="601"/>
    <cellStyle name="60 % – Poudarek3 6" xfId="621"/>
    <cellStyle name="60 % – Poudarek3 7" xfId="574"/>
    <cellStyle name="60 % – Poudarek3 8" xfId="707"/>
    <cellStyle name="60 % – Poudarek3 9" xfId="759"/>
    <cellStyle name="60 % – Poudarek4 10" xfId="798"/>
    <cellStyle name="60 % – Poudarek4 11" xfId="841"/>
    <cellStyle name="60 % – Poudarek4 2" xfId="506"/>
    <cellStyle name="60 % – Poudarek4 3" xfId="549"/>
    <cellStyle name="60 % – Poudarek4 4" xfId="564"/>
    <cellStyle name="60 % – Poudarek4 5" xfId="602"/>
    <cellStyle name="60 % – Poudarek4 6" xfId="656"/>
    <cellStyle name="60 % – Poudarek4 7" xfId="498"/>
    <cellStyle name="60 % – Poudarek4 8" xfId="694"/>
    <cellStyle name="60 % – Poudarek4 9" xfId="747"/>
    <cellStyle name="60 % – Poudarek5 10" xfId="937"/>
    <cellStyle name="60 % – Poudarek5 11" xfId="955"/>
    <cellStyle name="60 % – Poudarek5 2" xfId="462"/>
    <cellStyle name="60 % – Poudarek5 3" xfId="495"/>
    <cellStyle name="60 % – Poudarek5 4" xfId="675"/>
    <cellStyle name="60 % – Poudarek5 5" xfId="729"/>
    <cellStyle name="60 % – Poudarek5 6" xfId="781"/>
    <cellStyle name="60 % – Poudarek5 7" xfId="829"/>
    <cellStyle name="60 % – Poudarek5 8" xfId="871"/>
    <cellStyle name="60 % – Poudarek5 9" xfId="908"/>
    <cellStyle name="60 % – Poudarek6 10" xfId="935"/>
    <cellStyle name="60 % – Poudarek6 11" xfId="954"/>
    <cellStyle name="60 % – Poudarek6 2" xfId="463"/>
    <cellStyle name="60 % – Poudarek6 3" xfId="496"/>
    <cellStyle name="60 % – Poudarek6 4" xfId="673"/>
    <cellStyle name="60 % – Poudarek6 5" xfId="727"/>
    <cellStyle name="60 % – Poudarek6 6" xfId="779"/>
    <cellStyle name="60 % – Poudarek6 7" xfId="827"/>
    <cellStyle name="60 % – Poudarek6 8" xfId="869"/>
    <cellStyle name="60 % – Poudarek6 9" xfId="906"/>
    <cellStyle name="60% - Accent1 2" xfId="109"/>
    <cellStyle name="60% - Accent2 2" xfId="110"/>
    <cellStyle name="60% - Accent3 2" xfId="111"/>
    <cellStyle name="60% - Accent4 2" xfId="112"/>
    <cellStyle name="60% - Accent5 2" xfId="113"/>
    <cellStyle name="60% - Accent6 2" xfId="114"/>
    <cellStyle name="Accent1 - 20%" xfId="115"/>
    <cellStyle name="Accent1 - 40%" xfId="116"/>
    <cellStyle name="Accent1 - 60%" xfId="117"/>
    <cellStyle name="Accent1 2" xfId="118"/>
    <cellStyle name="Accent1 3" xfId="119"/>
    <cellStyle name="Accent1 4" xfId="120"/>
    <cellStyle name="Accent1 5" xfId="121"/>
    <cellStyle name="Accent2 - 20%" xfId="122"/>
    <cellStyle name="Accent2 - 40%" xfId="123"/>
    <cellStyle name="Accent2 - 60%" xfId="124"/>
    <cellStyle name="Accent2 2" xfId="125"/>
    <cellStyle name="Accent2 3" xfId="126"/>
    <cellStyle name="Accent2 4" xfId="127"/>
    <cellStyle name="Accent2 5" xfId="128"/>
    <cellStyle name="Accent3 - 20%" xfId="129"/>
    <cellStyle name="Accent3 - 40%" xfId="130"/>
    <cellStyle name="Accent3 - 60%" xfId="131"/>
    <cellStyle name="Accent3 2" xfId="132"/>
    <cellStyle name="Accent3 3" xfId="133"/>
    <cellStyle name="Accent3 4" xfId="134"/>
    <cellStyle name="Accent3 5" xfId="135"/>
    <cellStyle name="Accent4 - 20%" xfId="136"/>
    <cellStyle name="Accent4 - 40%" xfId="137"/>
    <cellStyle name="Accent4 - 60%" xfId="138"/>
    <cellStyle name="Accent4 2" xfId="139"/>
    <cellStyle name="Accent4 3" xfId="140"/>
    <cellStyle name="Accent4 4" xfId="141"/>
    <cellStyle name="Accent4 5" xfId="142"/>
    <cellStyle name="Accent5 - 20%" xfId="143"/>
    <cellStyle name="Accent5 - 40%" xfId="144"/>
    <cellStyle name="Accent5 - 60%" xfId="145"/>
    <cellStyle name="Accent5 2" xfId="146"/>
    <cellStyle name="Accent5 3" xfId="147"/>
    <cellStyle name="Accent5 4" xfId="148"/>
    <cellStyle name="Accent5 5" xfId="149"/>
    <cellStyle name="Accent6 - 20%" xfId="150"/>
    <cellStyle name="Accent6 - 40%" xfId="151"/>
    <cellStyle name="Accent6 - 60%" xfId="152"/>
    <cellStyle name="Accent6 2" xfId="153"/>
    <cellStyle name="Accent6 3" xfId="154"/>
    <cellStyle name="Accent6 4" xfId="155"/>
    <cellStyle name="Accent6 5" xfId="156"/>
    <cellStyle name="Bad 2" xfId="157"/>
    <cellStyle name="Calculation 2" xfId="158"/>
    <cellStyle name="Check Cell 2" xfId="159"/>
    <cellStyle name="Comma 10" xfId="160"/>
    <cellStyle name="Comma 11" xfId="161"/>
    <cellStyle name="Comma 12" xfId="162"/>
    <cellStyle name="Comma 13" xfId="163"/>
    <cellStyle name="Comma 14" xfId="164"/>
    <cellStyle name="Comma 15" xfId="165"/>
    <cellStyle name="Comma 3" xfId="166"/>
    <cellStyle name="Comma 4" xfId="167"/>
    <cellStyle name="Comma 5" xfId="168"/>
    <cellStyle name="Comma 6" xfId="169"/>
    <cellStyle name="Comma 7" xfId="170"/>
    <cellStyle name="Comma 8" xfId="171"/>
    <cellStyle name="Comma 9" xfId="172"/>
    <cellStyle name="Comma0" xfId="173"/>
    <cellStyle name="Currency 2" xfId="174"/>
    <cellStyle name="Currency0" xfId="175"/>
    <cellStyle name="Date" xfId="176"/>
    <cellStyle name="Dobro 10" xfId="430"/>
    <cellStyle name="Dobro 11" xfId="592"/>
    <cellStyle name="Dobro 2" xfId="502"/>
    <cellStyle name="Dobro 3" xfId="541"/>
    <cellStyle name="Dobro 4" xfId="632"/>
    <cellStyle name="Dobro 5" xfId="591"/>
    <cellStyle name="Dobro 6" xfId="411"/>
    <cellStyle name="Dobro 7" xfId="504"/>
    <cellStyle name="Dobro 8" xfId="666"/>
    <cellStyle name="Dobro 9" xfId="547"/>
    <cellStyle name="Element-delo" xfId="9"/>
    <cellStyle name="Emphasis 1" xfId="177"/>
    <cellStyle name="Emphasis 2" xfId="178"/>
    <cellStyle name="Emphasis 3" xfId="179"/>
    <cellStyle name="Euro" xfId="180"/>
    <cellStyle name="Euro 2" xfId="181"/>
    <cellStyle name="Euro 2 2" xfId="182"/>
    <cellStyle name="Euro 3" xfId="183"/>
    <cellStyle name="Euro 3 2" xfId="184"/>
    <cellStyle name="Euro 4" xfId="185"/>
    <cellStyle name="Euro 4 2" xfId="186"/>
    <cellStyle name="Euro 5" xfId="187"/>
    <cellStyle name="Euro 5 2" xfId="188"/>
    <cellStyle name="Euro 6" xfId="189"/>
    <cellStyle name="Euro 6 2" xfId="190"/>
    <cellStyle name="Euro 7" xfId="191"/>
    <cellStyle name="Euro 7 2" xfId="192"/>
    <cellStyle name="Euro 8" xfId="193"/>
    <cellStyle name="Euro 9" xfId="194"/>
    <cellStyle name="Excel Built-in Normal" xfId="15"/>
    <cellStyle name="Explanatory Text 2" xfId="195"/>
    <cellStyle name="Fixed" xfId="196"/>
    <cellStyle name="Good 2" xfId="197"/>
    <cellStyle name="Heading 1 2" xfId="198"/>
    <cellStyle name="Heading 2 2" xfId="199"/>
    <cellStyle name="Heading 3 2" xfId="200"/>
    <cellStyle name="Heading 4 2" xfId="201"/>
    <cellStyle name="Hiperpovezava" xfId="2" builtinId="8"/>
    <cellStyle name="Input 2" xfId="202"/>
    <cellStyle name="Izhod 10" xfId="347"/>
    <cellStyle name="Izhod 11" xfId="424"/>
    <cellStyle name="Izhod 2" xfId="494"/>
    <cellStyle name="Izhod 3" xfId="358"/>
    <cellStyle name="Izhod 4" xfId="354"/>
    <cellStyle name="Izhod 5" xfId="475"/>
    <cellStyle name="Izhod 6" xfId="629"/>
    <cellStyle name="Izhod 7" xfId="593"/>
    <cellStyle name="Izhod 8" xfId="585"/>
    <cellStyle name="Izhod 9" xfId="661"/>
    <cellStyle name="Komma0" xfId="203"/>
    <cellStyle name="Linked Cell 2" xfId="204"/>
    <cellStyle name="Naslov 1 10" xfId="554"/>
    <cellStyle name="Naslov 1 11" xfId="429"/>
    <cellStyle name="Naslov 1 2" xfId="490"/>
    <cellStyle name="Naslov 1 3" xfId="362"/>
    <cellStyle name="Naslov 1 4" xfId="359"/>
    <cellStyle name="Naslov 1 5" xfId="355"/>
    <cellStyle name="Naslov 1 6" xfId="351"/>
    <cellStyle name="Naslov 1 7" xfId="628"/>
    <cellStyle name="Naslov 1 8" xfId="589"/>
    <cellStyle name="Naslov 1 9" xfId="665"/>
    <cellStyle name="Naslov 10" xfId="637"/>
    <cellStyle name="Naslov 11" xfId="454"/>
    <cellStyle name="Naslov 12" xfId="642"/>
    <cellStyle name="Naslov 13" xfId="512"/>
    <cellStyle name="Naslov 14" xfId="514"/>
    <cellStyle name="Naslov 2 10" xfId="701"/>
    <cellStyle name="Naslov 2 11" xfId="753"/>
    <cellStyle name="Naslov 2 2" xfId="489"/>
    <cellStyle name="Naslov 2 3" xfId="363"/>
    <cellStyle name="Naslov 2 4" xfId="360"/>
    <cellStyle name="Naslov 2 5" xfId="356"/>
    <cellStyle name="Naslov 2 6" xfId="352"/>
    <cellStyle name="Naslov 2 7" xfId="627"/>
    <cellStyle name="Naslov 2 8" xfId="595"/>
    <cellStyle name="Naslov 2 9" xfId="584"/>
    <cellStyle name="Naslov 3 10" xfId="731"/>
    <cellStyle name="Naslov 3 11" xfId="783"/>
    <cellStyle name="Naslov 3 2" xfId="488"/>
    <cellStyle name="Naslov 3 3" xfId="476"/>
    <cellStyle name="Naslov 3 4" xfId="460"/>
    <cellStyle name="Naslov 3 5" xfId="469"/>
    <cellStyle name="Naslov 3 6" xfId="525"/>
    <cellStyle name="Naslov 3 7" xfId="513"/>
    <cellStyle name="Naslov 3 8" xfId="379"/>
    <cellStyle name="Naslov 3 9" xfId="677"/>
    <cellStyle name="Naslov 4 10" xfId="862"/>
    <cellStyle name="Naslov 4 11" xfId="899"/>
    <cellStyle name="Naslov 4 2" xfId="487"/>
    <cellStyle name="Naslov 4 3" xfId="477"/>
    <cellStyle name="Naslov 4 4" xfId="658"/>
    <cellStyle name="Naslov 4 5" xfId="348"/>
    <cellStyle name="Naslov 4 6" xfId="616"/>
    <cellStyle name="Naslov 4 7" xfId="719"/>
    <cellStyle name="Naslov 4 8" xfId="771"/>
    <cellStyle name="Naslov 4 9" xfId="819"/>
    <cellStyle name="Naslov 5" xfId="491"/>
    <cellStyle name="Naslov 6" xfId="361"/>
    <cellStyle name="Naslov 7" xfId="357"/>
    <cellStyle name="Naslov 8" xfId="353"/>
    <cellStyle name="Naslov 9" xfId="652"/>
    <cellStyle name="Navadno" xfId="0" builtinId="0"/>
    <cellStyle name="Navadno 10" xfId="22"/>
    <cellStyle name="Navadno 11" xfId="33"/>
    <cellStyle name="Navadno 12" xfId="29"/>
    <cellStyle name="Navadno 13" xfId="37"/>
    <cellStyle name="Navadno 14" xfId="76"/>
    <cellStyle name="Navadno 14 10" xfId="406"/>
    <cellStyle name="Navadno 14 11" xfId="394"/>
    <cellStyle name="Navadno 14 12" xfId="396"/>
    <cellStyle name="Navadno 14 13" xfId="710"/>
    <cellStyle name="Navadno 14 14" xfId="762"/>
    <cellStyle name="Navadno 14 15" xfId="811"/>
    <cellStyle name="Navadno 14 16" xfId="854"/>
    <cellStyle name="Navadno 14 2" xfId="205"/>
    <cellStyle name="Navadno 14 3" xfId="206"/>
    <cellStyle name="Navadno 14 4" xfId="207"/>
    <cellStyle name="Navadno 14 5" xfId="208"/>
    <cellStyle name="Navadno 14 6" xfId="209"/>
    <cellStyle name="Navadno 14 7" xfId="382"/>
    <cellStyle name="Navadno 14 8" xfId="626"/>
    <cellStyle name="Navadno 14 9" xfId="597"/>
    <cellStyle name="Navadno 15" xfId="41"/>
    <cellStyle name="Navadno 15 10" xfId="667"/>
    <cellStyle name="Navadno 15 11" xfId="723"/>
    <cellStyle name="Navadno 15 12" xfId="775"/>
    <cellStyle name="Navadno 15 13" xfId="823"/>
    <cellStyle name="Navadno 15 14" xfId="865"/>
    <cellStyle name="Navadno 15 15" xfId="902"/>
    <cellStyle name="Navadno 15 16" xfId="932"/>
    <cellStyle name="Navadno 15 2" xfId="210"/>
    <cellStyle name="Navadno 15 3" xfId="211"/>
    <cellStyle name="Navadno 15 4" xfId="212"/>
    <cellStyle name="Navadno 15 5" xfId="213"/>
    <cellStyle name="Navadno 15 6" xfId="214"/>
    <cellStyle name="Navadno 15 7" xfId="386"/>
    <cellStyle name="Navadno 15 8" xfId="624"/>
    <cellStyle name="Navadno 15 9" xfId="603"/>
    <cellStyle name="Navadno 16" xfId="43"/>
    <cellStyle name="Navadno 17" xfId="45"/>
    <cellStyle name="Navadno 18" xfId="48"/>
    <cellStyle name="Navadno 19" xfId="51"/>
    <cellStyle name="Navadno 2" xfId="74"/>
    <cellStyle name="Navadno 2 10" xfId="46"/>
    <cellStyle name="Navadno 2 10 10" xfId="888"/>
    <cellStyle name="Navadno 2 10 11" xfId="921"/>
    <cellStyle name="Navadno 2 10 12" xfId="944"/>
    <cellStyle name="Navadno 2 10 2" xfId="215"/>
    <cellStyle name="Navadno 2 10 3" xfId="391"/>
    <cellStyle name="Navadno 2 10 4" xfId="413"/>
    <cellStyle name="Navadno 2 10 5" xfId="631"/>
    <cellStyle name="Navadno 2 10 6" xfId="705"/>
    <cellStyle name="Navadno 2 10 7" xfId="757"/>
    <cellStyle name="Navadno 2 10 8" xfId="806"/>
    <cellStyle name="Navadno 2 10 9" xfId="849"/>
    <cellStyle name="Navadno 2 11" xfId="49"/>
    <cellStyle name="Navadno 2 12" xfId="52"/>
    <cellStyle name="Navadno 2 13" xfId="54"/>
    <cellStyle name="Navadno 2 14" xfId="56"/>
    <cellStyle name="Navadno 2 15" xfId="58"/>
    <cellStyle name="Navadno 2 16" xfId="60"/>
    <cellStyle name="Navadno 2 17" xfId="63"/>
    <cellStyle name="Navadno 2 18" xfId="65"/>
    <cellStyle name="Navadno 2 19" xfId="66"/>
    <cellStyle name="Navadno 2 2" xfId="5"/>
    <cellStyle name="Navadno 2 2 10" xfId="42"/>
    <cellStyle name="Navadno 2 2 11" xfId="44"/>
    <cellStyle name="Navadno 2 2 12" xfId="40"/>
    <cellStyle name="Navadno 2 2 13" xfId="47"/>
    <cellStyle name="Navadno 2 2 14" xfId="50"/>
    <cellStyle name="Navadno 2 2 15" xfId="53"/>
    <cellStyle name="Navadno 2 2 16" xfId="55"/>
    <cellStyle name="Navadno 2 2 17" xfId="57"/>
    <cellStyle name="Navadno 2 2 18" xfId="59"/>
    <cellStyle name="Navadno 2 2 19" xfId="61"/>
    <cellStyle name="Navadno 2 2 2" xfId="6"/>
    <cellStyle name="Navadno 2 2 20" xfId="64"/>
    <cellStyle name="Navadno 2 2 21" xfId="70"/>
    <cellStyle name="Navadno 2 2 22" xfId="73"/>
    <cellStyle name="Navadno 2 2 23" xfId="90"/>
    <cellStyle name="Navadno 2 2 24" xfId="93"/>
    <cellStyle name="Navadno 2 2 25" xfId="392"/>
    <cellStyle name="Navadno 2 2 26" xfId="622"/>
    <cellStyle name="Navadno 2 2 27" xfId="634"/>
    <cellStyle name="Navadno 2 2 28" xfId="706"/>
    <cellStyle name="Navadno 2 2 29" xfId="758"/>
    <cellStyle name="Navadno 2 2 3" xfId="21"/>
    <cellStyle name="Navadno 2 2 3 10" xfId="878"/>
    <cellStyle name="Navadno 2 2 3 11" xfId="913"/>
    <cellStyle name="Navadno 2 2 3 12" xfId="941"/>
    <cellStyle name="Navadno 2 2 3 2" xfId="216"/>
    <cellStyle name="Navadno 2 2 3 3" xfId="558"/>
    <cellStyle name="Navadno 2 2 3 4" xfId="643"/>
    <cellStyle name="Navadno 2 2 3 5" xfId="381"/>
    <cellStyle name="Navadno 2 2 3 6" xfId="683"/>
    <cellStyle name="Navadno 2 2 3 7" xfId="736"/>
    <cellStyle name="Navadno 2 2 3 8" xfId="788"/>
    <cellStyle name="Navadno 2 2 3 9" xfId="834"/>
    <cellStyle name="Navadno 2 2 30" xfId="807"/>
    <cellStyle name="Navadno 2 2 31" xfId="850"/>
    <cellStyle name="Navadno 2 2 32" xfId="889"/>
    <cellStyle name="Navadno 2 2 33" xfId="922"/>
    <cellStyle name="Navadno 2 2 34" xfId="945"/>
    <cellStyle name="Navadno 2 2 35" xfId="876"/>
    <cellStyle name="Navadno 2 2 36" xfId="957"/>
    <cellStyle name="Navadno 2 2 37" xfId="963"/>
    <cellStyle name="Navadno 2 2 38" xfId="964"/>
    <cellStyle name="Navadno 2 2 39" xfId="969"/>
    <cellStyle name="Navadno 2 2 4" xfId="24"/>
    <cellStyle name="Navadno 2 2 40" xfId="971"/>
    <cellStyle name="Navadno 2 2 41" xfId="975"/>
    <cellStyle name="Navadno 2 2 42" xfId="977"/>
    <cellStyle name="Navadno 2 2 43" xfId="981"/>
    <cellStyle name="Navadno 2 2 44" xfId="976"/>
    <cellStyle name="Navadno 2 2 45" xfId="984"/>
    <cellStyle name="Navadno 2 2 46" xfId="987"/>
    <cellStyle name="Navadno 2 2 47" xfId="990"/>
    <cellStyle name="Navadno 2 2 48" xfId="993"/>
    <cellStyle name="Navadno 2 2 49" xfId="995"/>
    <cellStyle name="Navadno 2 2 5" xfId="28"/>
    <cellStyle name="Navadno 2 2 50" xfId="999"/>
    <cellStyle name="Navadno 2 2 51" xfId="1004"/>
    <cellStyle name="Navadno 2 2 52" xfId="1007"/>
    <cellStyle name="Navadno 2 2 53" xfId="1011"/>
    <cellStyle name="Navadno 2 2 54" xfId="1005"/>
    <cellStyle name="Navadno 2 2 55" xfId="1019"/>
    <cellStyle name="Navadno 2 2 56" xfId="1020"/>
    <cellStyle name="Navadno 2 2 57" xfId="1025"/>
    <cellStyle name="Navadno 2 2 58" xfId="1027"/>
    <cellStyle name="Navadno 2 2 59" xfId="1031"/>
    <cellStyle name="Navadno 2 2 6" xfId="25"/>
    <cellStyle name="Navadno 2 2 60" xfId="1038"/>
    <cellStyle name="Navadno 2 2 61" xfId="1035"/>
    <cellStyle name="Navadno 2 2 62" xfId="1034"/>
    <cellStyle name="Navadno 2 2 63" xfId="1043"/>
    <cellStyle name="Navadno 2 2 64" xfId="1046"/>
    <cellStyle name="Navadno 2 2 65" xfId="1050"/>
    <cellStyle name="Navadno 2 2 66" xfId="1049"/>
    <cellStyle name="Navadno 2 2 67" xfId="1048"/>
    <cellStyle name="Navadno 2 2 68" xfId="1058"/>
    <cellStyle name="Navadno 2 2 69" xfId="1059"/>
    <cellStyle name="Navadno 2 2 7" xfId="26"/>
    <cellStyle name="Navadno 2 2 70" xfId="1062"/>
    <cellStyle name="Navadno 2 2 71" xfId="1067"/>
    <cellStyle name="Navadno 2 2 72" xfId="1068"/>
    <cellStyle name="Navadno 2 2 73" xfId="1074"/>
    <cellStyle name="Navadno 2 2 74" xfId="1076"/>
    <cellStyle name="Navadno 2 2 75" xfId="1077"/>
    <cellStyle name="Navadno 2 2 76" xfId="1082"/>
    <cellStyle name="Navadno 2 2 8" xfId="34"/>
    <cellStyle name="Navadno 2 2 9" xfId="39"/>
    <cellStyle name="Navadno 2 2_120906_Popis_AOJP" xfId="217"/>
    <cellStyle name="Navadno 2 20" xfId="67"/>
    <cellStyle name="Navadno 2 21" xfId="69"/>
    <cellStyle name="Navadno 2 22" xfId="72"/>
    <cellStyle name="Navadno 2 23" xfId="89"/>
    <cellStyle name="Navadno 2 24" xfId="92"/>
    <cellStyle name="Navadno 2 25" xfId="952"/>
    <cellStyle name="Navadno 2 26" xfId="451"/>
    <cellStyle name="Navadno 2 27" xfId="962"/>
    <cellStyle name="Navadno 2 28" xfId="966"/>
    <cellStyle name="Navadno 2 29" xfId="968"/>
    <cellStyle name="Navadno 2 3" xfId="20"/>
    <cellStyle name="Navadno 2 3 10" xfId="844"/>
    <cellStyle name="Navadno 2 3 11" xfId="883"/>
    <cellStyle name="Navadno 2 3 12" xfId="916"/>
    <cellStyle name="Navadno 2 3 13" xfId="942"/>
    <cellStyle name="Navadno 2 3 2" xfId="218"/>
    <cellStyle name="Navadno 2 3 3" xfId="219"/>
    <cellStyle name="Navadno 2 3 4" xfId="395"/>
    <cellStyle name="Navadno 2 3 5" xfId="604"/>
    <cellStyle name="Navadno 2 3 6" xfId="577"/>
    <cellStyle name="Navadno 2 3 7" xfId="699"/>
    <cellStyle name="Navadno 2 3 8" xfId="751"/>
    <cellStyle name="Navadno 2 3 9" xfId="801"/>
    <cellStyle name="Navadno 2 3_120906_Popis_AOJP" xfId="220"/>
    <cellStyle name="Navadno 2 30" xfId="972"/>
    <cellStyle name="Navadno 2 31" xfId="974"/>
    <cellStyle name="Navadno 2 32" xfId="983"/>
    <cellStyle name="Navadno 2 33" xfId="986"/>
    <cellStyle name="Navadno 2 34" xfId="989"/>
    <cellStyle name="Navadno 2 35" xfId="992"/>
    <cellStyle name="Navadno 2 36" xfId="994"/>
    <cellStyle name="Navadno 2 37" xfId="996"/>
    <cellStyle name="Navadno 2 38" xfId="998"/>
    <cellStyle name="Navadno 2 39" xfId="978"/>
    <cellStyle name="Navadno 2 4" xfId="30"/>
    <cellStyle name="Navadno 2 4 10" xfId="813"/>
    <cellStyle name="Navadno 2 4 11" xfId="856"/>
    <cellStyle name="Navadno 2 4 12" xfId="893"/>
    <cellStyle name="Navadno 2 4 13" xfId="926"/>
    <cellStyle name="Navadno 2 4 2" xfId="7"/>
    <cellStyle name="Navadno 2 4 2 10" xfId="610"/>
    <cellStyle name="Navadno 2 4 2 11" xfId="573"/>
    <cellStyle name="Navadno 2 4 2 12" xfId="697"/>
    <cellStyle name="Navadno 2 4 2 2" xfId="221"/>
    <cellStyle name="Navadno 2 4 2 3" xfId="399"/>
    <cellStyle name="Navadno 2 4 2 4" xfId="618"/>
    <cellStyle name="Navadno 2 4 2 5" xfId="503"/>
    <cellStyle name="Navadno 2 4 2 6" xfId="663"/>
    <cellStyle name="Navadno 2 4 2 7" xfId="343"/>
    <cellStyle name="Navadno 2 4 2 8" xfId="427"/>
    <cellStyle name="Navadno 2 4 2 9" xfId="331"/>
    <cellStyle name="Navadno 2 4 3" xfId="222"/>
    <cellStyle name="Navadno 2 4 4" xfId="398"/>
    <cellStyle name="Navadno 2 4 5" xfId="619"/>
    <cellStyle name="Navadno 2 4 6" xfId="583"/>
    <cellStyle name="Navadno 2 4 7" xfId="397"/>
    <cellStyle name="Navadno 2 4 8" xfId="712"/>
    <cellStyle name="Navadno 2 4 9" xfId="764"/>
    <cellStyle name="Navadno 2 4_120906_Popis_AOJP" xfId="223"/>
    <cellStyle name="Navadno 2 40" xfId="1001"/>
    <cellStyle name="Navadno 2 41" xfId="1003"/>
    <cellStyle name="Navadno 2 42" xfId="1013"/>
    <cellStyle name="Navadno 2 43" xfId="1014"/>
    <cellStyle name="Navadno 2 44" xfId="1015"/>
    <cellStyle name="Navadno 2 45" xfId="1018"/>
    <cellStyle name="Navadno 2 46" xfId="1022"/>
    <cellStyle name="Navadno 2 47" xfId="1024"/>
    <cellStyle name="Navadno 2 48" xfId="1026"/>
    <cellStyle name="Navadno 2 49" xfId="1030"/>
    <cellStyle name="Navadno 2 5" xfId="32"/>
    <cellStyle name="Navadno 2 5 10" xfId="773"/>
    <cellStyle name="Navadno 2 5 11" xfId="821"/>
    <cellStyle name="Navadno 2 5 12" xfId="863"/>
    <cellStyle name="Navadno 2 5 13" xfId="900"/>
    <cellStyle name="Navadno 2 5 2" xfId="224"/>
    <cellStyle name="Navadno 2 5 3" xfId="225"/>
    <cellStyle name="Navadno 2 5 4" xfId="401"/>
    <cellStyle name="Navadno 2 5 5" xfId="587"/>
    <cellStyle name="Navadno 2 5 6" xfId="659"/>
    <cellStyle name="Navadno 2 5 7" xfId="545"/>
    <cellStyle name="Navadno 2 5 8" xfId="576"/>
    <cellStyle name="Navadno 2 5 9" xfId="721"/>
    <cellStyle name="Navadno 2 5_120906_Popis_AOJP" xfId="226"/>
    <cellStyle name="Navadno 2 50" xfId="1033"/>
    <cellStyle name="Navadno 2 51" xfId="1039"/>
    <cellStyle name="Navadno 2 52" xfId="1040"/>
    <cellStyle name="Navadno 2 53" xfId="1042"/>
    <cellStyle name="Navadno 2 54" xfId="1052"/>
    <cellStyle name="Navadno 2 55" xfId="1053"/>
    <cellStyle name="Navadno 2 56" xfId="1054"/>
    <cellStyle name="Navadno 2 57" xfId="1055"/>
    <cellStyle name="Navadno 2 58" xfId="1057"/>
    <cellStyle name="Navadno 2 59" xfId="1060"/>
    <cellStyle name="Navadno 2 6" xfId="31"/>
    <cellStyle name="Navadno 2 6 10" xfId="812"/>
    <cellStyle name="Navadno 2 6 11" xfId="855"/>
    <cellStyle name="Navadno 2 6 12" xfId="892"/>
    <cellStyle name="Navadno 2 6 13" xfId="925"/>
    <cellStyle name="Navadno 2 6 2" xfId="227"/>
    <cellStyle name="Navadno 2 6 3" xfId="228"/>
    <cellStyle name="Navadno 2 6 4" xfId="404"/>
    <cellStyle name="Navadno 2 6 5" xfId="408"/>
    <cellStyle name="Navadno 2 6 6" xfId="588"/>
    <cellStyle name="Navadno 2 6 7" xfId="569"/>
    <cellStyle name="Navadno 2 6 8" xfId="711"/>
    <cellStyle name="Navadno 2 6 9" xfId="763"/>
    <cellStyle name="Navadno 2 6_120906_Popis_AOJP" xfId="229"/>
    <cellStyle name="Navadno 2 60" xfId="1064"/>
    <cellStyle name="Navadno 2 61" xfId="1066"/>
    <cellStyle name="Navadno 2 62" xfId="1070"/>
    <cellStyle name="Navadno 2 63" xfId="1073"/>
    <cellStyle name="Navadno 2 64" xfId="1075"/>
    <cellStyle name="Navadno 2 65" xfId="1079"/>
    <cellStyle name="Navadno 2 66" xfId="1081"/>
    <cellStyle name="Navadno 2 7" xfId="35"/>
    <cellStyle name="Navadno 2 7 10" xfId="377"/>
    <cellStyle name="Navadno 2 7 11" xfId="682"/>
    <cellStyle name="Navadno 2 7 12" xfId="735"/>
    <cellStyle name="Navadno 2 7 13" xfId="787"/>
    <cellStyle name="Navadno 2 7 2" xfId="230"/>
    <cellStyle name="Navadno 2 7 3" xfId="231"/>
    <cellStyle name="Navadno 2 7 4" xfId="407"/>
    <cellStyle name="Navadno 2 7 5" xfId="405"/>
    <cellStyle name="Navadno 2 7 6" xfId="651"/>
    <cellStyle name="Navadno 2 7 7" xfId="638"/>
    <cellStyle name="Navadno 2 7 8" xfId="455"/>
    <cellStyle name="Navadno 2 7 9" xfId="546"/>
    <cellStyle name="Navadno 2 8" xfId="36"/>
    <cellStyle name="Navadno 2 8 10" xfId="890"/>
    <cellStyle name="Navadno 2 8 11" xfId="923"/>
    <cellStyle name="Navadno 2 8 12" xfId="946"/>
    <cellStyle name="Navadno 2 8 2" xfId="232"/>
    <cellStyle name="Navadno 2 8 3" xfId="409"/>
    <cellStyle name="Navadno 2 8 4" xfId="581"/>
    <cellStyle name="Navadno 2 8 5" xfId="609"/>
    <cellStyle name="Navadno 2 8 6" xfId="708"/>
    <cellStyle name="Navadno 2 8 7" xfId="760"/>
    <cellStyle name="Navadno 2 8 8" xfId="809"/>
    <cellStyle name="Navadno 2 8 9" xfId="852"/>
    <cellStyle name="Navadno 2 9" xfId="38"/>
    <cellStyle name="Navadno 2 9 10" xfId="444"/>
    <cellStyle name="Navadno 2 9 11" xfId="364"/>
    <cellStyle name="Navadno 2 9 12" xfId="625"/>
    <cellStyle name="Navadno 2 9 2" xfId="233"/>
    <cellStyle name="Navadno 2 9 3" xfId="410"/>
    <cellStyle name="Navadno 2 9 4" xfId="402"/>
    <cellStyle name="Navadno 2 9 5" xfId="653"/>
    <cellStyle name="Navadno 2 9 6" xfId="448"/>
    <cellStyle name="Navadno 2 9 7" xfId="453"/>
    <cellStyle name="Navadno 2 9 8" xfId="556"/>
    <cellStyle name="Navadno 2 9 9" xfId="522"/>
    <cellStyle name="Navadno 2_120906_Popis_AOJP" xfId="234"/>
    <cellStyle name="Navadno 20" xfId="77"/>
    <cellStyle name="Navadno 21" xfId="78"/>
    <cellStyle name="Navadno 22" xfId="79"/>
    <cellStyle name="Navadno 23" xfId="80"/>
    <cellStyle name="Navadno 24" xfId="62"/>
    <cellStyle name="Navadno 25" xfId="68"/>
    <cellStyle name="Navadno 26" xfId="71"/>
    <cellStyle name="Navadno 27" xfId="81"/>
    <cellStyle name="Navadno 28" xfId="82"/>
    <cellStyle name="Navadno 28 10" xfId="766"/>
    <cellStyle name="Navadno 28 11" xfId="814"/>
    <cellStyle name="Navadno 28 12" xfId="857"/>
    <cellStyle name="Navadno 28 13" xfId="894"/>
    <cellStyle name="Navadno 28 14" xfId="927"/>
    <cellStyle name="Navadno 28 15" xfId="948"/>
    <cellStyle name="Navadno 28 16" xfId="960"/>
    <cellStyle name="Navadno 28 2" xfId="235"/>
    <cellStyle name="Navadno 28 3" xfId="236"/>
    <cellStyle name="Navadno 28 4" xfId="237"/>
    <cellStyle name="Navadno 28 5" xfId="238"/>
    <cellStyle name="Navadno 28 6" xfId="239"/>
    <cellStyle name="Navadno 28 7" xfId="412"/>
    <cellStyle name="Navadno 28 8" xfId="579"/>
    <cellStyle name="Navadno 28 9" xfId="714"/>
    <cellStyle name="Navadno 29" xfId="83"/>
    <cellStyle name="Navadno 3" xfId="8"/>
    <cellStyle name="Navadno 3 10" xfId="742"/>
    <cellStyle name="Navadno 3 11" xfId="794"/>
    <cellStyle name="Navadno 3 12" xfId="838"/>
    <cellStyle name="Navadno 3 13" xfId="879"/>
    <cellStyle name="Navadno 3 2" xfId="18"/>
    <cellStyle name="Navadno 3 2 10" xfId="526"/>
    <cellStyle name="Navadno 3 2 11" xfId="380"/>
    <cellStyle name="Navadno 3 2 12" xfId="680"/>
    <cellStyle name="Navadno 3 2 2" xfId="240"/>
    <cellStyle name="Navadno 3 2 3" xfId="418"/>
    <cellStyle name="Navadno 3 2 4" xfId="630"/>
    <cellStyle name="Navadno 3 2 5" xfId="645"/>
    <cellStyle name="Navadno 3 2 6" xfId="639"/>
    <cellStyle name="Navadno 3 2 7" xfId="457"/>
    <cellStyle name="Navadno 3 2 8" xfId="649"/>
    <cellStyle name="Navadno 3 2 9" xfId="511"/>
    <cellStyle name="Navadno 3 3" xfId="241"/>
    <cellStyle name="Navadno 3 4" xfId="417"/>
    <cellStyle name="Navadno 3 5" xfId="633"/>
    <cellStyle name="Navadno 3 6" xfId="614"/>
    <cellStyle name="Navadno 3 7" xfId="655"/>
    <cellStyle name="Navadno 3 8" xfId="500"/>
    <cellStyle name="Navadno 3 9" xfId="689"/>
    <cellStyle name="Navadno 3_WIN-06-005-03 POPIS EDA center- Požarni sistem  PZI" xfId="242"/>
    <cellStyle name="Navadno 30" xfId="84"/>
    <cellStyle name="Navadno 31" xfId="85"/>
    <cellStyle name="Navadno 32" xfId="86"/>
    <cellStyle name="Navadno 33" xfId="87"/>
    <cellStyle name="Navadno 34" xfId="88"/>
    <cellStyle name="Navadno 35" xfId="91"/>
    <cellStyle name="Navadno 36" xfId="873"/>
    <cellStyle name="Navadno 37" xfId="450"/>
    <cellStyle name="Navadno 38" xfId="961"/>
    <cellStyle name="Navadno 39" xfId="965"/>
    <cellStyle name="Navadno 4" xfId="10"/>
    <cellStyle name="Navadno 4 10" xfId="924"/>
    <cellStyle name="Navadno 4 11" xfId="947"/>
    <cellStyle name="Navadno 4 12" xfId="959"/>
    <cellStyle name="Navadno 4 2" xfId="16"/>
    <cellStyle name="Navadno 4 2 10" xfId="384"/>
    <cellStyle name="Navadno 4 2 11" xfId="613"/>
    <cellStyle name="Navadno 4 2 12" xfId="570"/>
    <cellStyle name="Navadno 4 2 2" xfId="243"/>
    <cellStyle name="Navadno 4 2 3" xfId="562"/>
    <cellStyle name="Navadno 4 2 4" xfId="647"/>
    <cellStyle name="Navadno 4 2 5" xfId="467"/>
    <cellStyle name="Navadno 4 2 6" xfId="378"/>
    <cellStyle name="Navadno 4 2 7" xfId="459"/>
    <cellStyle name="Navadno 4 2 8" xfId="335"/>
    <cellStyle name="Navadno 4 2 9" xfId="438"/>
    <cellStyle name="Navadno 4 3" xfId="420"/>
    <cellStyle name="Navadno 4 4" xfId="611"/>
    <cellStyle name="Navadno 4 5" xfId="709"/>
    <cellStyle name="Navadno 4 6" xfId="761"/>
    <cellStyle name="Navadno 4 7" xfId="810"/>
    <cellStyle name="Navadno 4 8" xfId="853"/>
    <cellStyle name="Navadno 4 9" xfId="891"/>
    <cellStyle name="Navadno 40" xfId="967"/>
    <cellStyle name="Navadno 41" xfId="970"/>
    <cellStyle name="Navadno 42" xfId="244"/>
    <cellStyle name="Navadno 43" xfId="973"/>
    <cellStyle name="Navadno 44" xfId="979"/>
    <cellStyle name="Navadno 45" xfId="1041"/>
    <cellStyle name="Navadno 46" xfId="980"/>
    <cellStyle name="Navadno 47" xfId="982"/>
    <cellStyle name="Navadno 48" xfId="985"/>
    <cellStyle name="Navadno 49" xfId="988"/>
    <cellStyle name="Navadno 5" xfId="17"/>
    <cellStyle name="Navadno 50" xfId="991"/>
    <cellStyle name="Navadno 51" xfId="997"/>
    <cellStyle name="Navadno 52" xfId="1000"/>
    <cellStyle name="Navadno 53" xfId="1002"/>
    <cellStyle name="Navadno 54" xfId="1009"/>
    <cellStyle name="Navadno 55" xfId="1006"/>
    <cellStyle name="Navadno 56" xfId="1010"/>
    <cellStyle name="Navadno 57" xfId="1012"/>
    <cellStyle name="Navadno 58" xfId="1008"/>
    <cellStyle name="Navadno 59" xfId="1016"/>
    <cellStyle name="Navadno 6" xfId="14"/>
    <cellStyle name="Navadno 60" xfId="1017"/>
    <cellStyle name="Navadno 61" xfId="1021"/>
    <cellStyle name="Navadno 62" xfId="1023"/>
    <cellStyle name="Navadno 63" xfId="13"/>
    <cellStyle name="Navadno 64" xfId="245"/>
    <cellStyle name="Navadno 65" xfId="246"/>
    <cellStyle name="Navadno 66" xfId="1028"/>
    <cellStyle name="Navadno 67" xfId="1029"/>
    <cellStyle name="Navadno 68" xfId="1036"/>
    <cellStyle name="Navadno 69" xfId="1032"/>
    <cellStyle name="Navadno 7" xfId="75"/>
    <cellStyle name="Navadno 70" xfId="1037"/>
    <cellStyle name="Navadno 71" xfId="1047"/>
    <cellStyle name="Navadno 72" xfId="1045"/>
    <cellStyle name="Navadno 73" xfId="1051"/>
    <cellStyle name="Navadno 74" xfId="1044"/>
    <cellStyle name="Navadno 75" xfId="1056"/>
    <cellStyle name="Navadno 76" xfId="1061"/>
    <cellStyle name="Navadno 77" xfId="1063"/>
    <cellStyle name="Navadno 78" xfId="1065"/>
    <cellStyle name="Navadno 79" xfId="1069"/>
    <cellStyle name="Navadno 8" xfId="27"/>
    <cellStyle name="Navadno 80" xfId="1071"/>
    <cellStyle name="Navadno 81" xfId="1072"/>
    <cellStyle name="Navadno 82" xfId="1078"/>
    <cellStyle name="Navadno 83" xfId="1080"/>
    <cellStyle name="Navadno 9" xfId="23"/>
    <cellStyle name="Neutral 2" xfId="247"/>
    <cellStyle name="Nevtralno 10" xfId="933"/>
    <cellStyle name="Nevtralno 11" xfId="951"/>
    <cellStyle name="Nevtralno 2" xfId="486"/>
    <cellStyle name="Nevtralno 3" xfId="561"/>
    <cellStyle name="Nevtralno 4" xfId="668"/>
    <cellStyle name="Nevtralno 5" xfId="724"/>
    <cellStyle name="Nevtralno 6" xfId="776"/>
    <cellStyle name="Nevtralno 7" xfId="824"/>
    <cellStyle name="Nevtralno 8" xfId="866"/>
    <cellStyle name="Nevtralno 9" xfId="903"/>
    <cellStyle name="Normal 10 10" xfId="248"/>
    <cellStyle name="Normal 10 11" xfId="249"/>
    <cellStyle name="Normal 10 12" xfId="250"/>
    <cellStyle name="Normal 10 13" xfId="251"/>
    <cellStyle name="Normal 10 2" xfId="252"/>
    <cellStyle name="Normal 10 3" xfId="253"/>
    <cellStyle name="Normal 10 4" xfId="254"/>
    <cellStyle name="Normal 10 5" xfId="255"/>
    <cellStyle name="Normal 10 6" xfId="256"/>
    <cellStyle name="Normal 10 7" xfId="257"/>
    <cellStyle name="Normal 10 8" xfId="258"/>
    <cellStyle name="Normal 10 9" xfId="259"/>
    <cellStyle name="Normal 11" xfId="260"/>
    <cellStyle name="Normal 12" xfId="261"/>
    <cellStyle name="Normal 13" xfId="262"/>
    <cellStyle name="Normal 14" xfId="263"/>
    <cellStyle name="Normal 15" xfId="264"/>
    <cellStyle name="Normal 16" xfId="265"/>
    <cellStyle name="Normal 2" xfId="266"/>
    <cellStyle name="Normal 2 2" xfId="267"/>
    <cellStyle name="Normal 2 3" xfId="268"/>
    <cellStyle name="Normal 2 4" xfId="269"/>
    <cellStyle name="Normal 2 5" xfId="270"/>
    <cellStyle name="Normal 2 6" xfId="271"/>
    <cellStyle name="Normal 2 7" xfId="272"/>
    <cellStyle name="Normal 2 8" xfId="273"/>
    <cellStyle name="Normal 3" xfId="274"/>
    <cellStyle name="Normal 3 10" xfId="452"/>
    <cellStyle name="Normal 3 11" xfId="330"/>
    <cellStyle name="Normal 3 12" xfId="681"/>
    <cellStyle name="Normal 3 13" xfId="734"/>
    <cellStyle name="Normal 3 14" xfId="786"/>
    <cellStyle name="Normal 3 15" xfId="833"/>
    <cellStyle name="Normal 3 16" xfId="877"/>
    <cellStyle name="Normal 3 17" xfId="912"/>
    <cellStyle name="Normal 3 18" xfId="1099"/>
    <cellStyle name="Normal 3 19" xfId="1123"/>
    <cellStyle name="Normal 3 2" xfId="275"/>
    <cellStyle name="Normal 3 20" xfId="1091"/>
    <cellStyle name="Normal 3 21" xfId="1105"/>
    <cellStyle name="Normal 3 22" xfId="1098"/>
    <cellStyle name="Normal 3 23" xfId="1125"/>
    <cellStyle name="Normal 3 24" xfId="1088"/>
    <cellStyle name="Normal 3 25" xfId="1124"/>
    <cellStyle name="Normal 3 26" xfId="1086"/>
    <cellStyle name="Normal 3 27" xfId="1109"/>
    <cellStyle name="Normal 3 28" xfId="1096"/>
    <cellStyle name="Normal 3 29" xfId="1100"/>
    <cellStyle name="Normal 3 3" xfId="276"/>
    <cellStyle name="Normal 3 30" xfId="1111"/>
    <cellStyle name="Normal 3 31" xfId="1110"/>
    <cellStyle name="Normal 3 32" xfId="1083"/>
    <cellStyle name="Normal 3 33" xfId="1122"/>
    <cellStyle name="Normal 3 34" xfId="1101"/>
    <cellStyle name="Normal 3 35" xfId="1092"/>
    <cellStyle name="Normal 3 36" xfId="1084"/>
    <cellStyle name="Normal 3 37" xfId="1126"/>
    <cellStyle name="Normal 3 38" xfId="1090"/>
    <cellStyle name="Normal 3 39" xfId="1095"/>
    <cellStyle name="Normal 3 4" xfId="277"/>
    <cellStyle name="Normal 3 40" xfId="1119"/>
    <cellStyle name="Normal 3 41" xfId="1115"/>
    <cellStyle name="Normal 3 42" xfId="1087"/>
    <cellStyle name="Normal 3 43" xfId="1102"/>
    <cellStyle name="Normal 3 44" xfId="1127"/>
    <cellStyle name="Normal 3 45" xfId="1094"/>
    <cellStyle name="Normal 3 46" xfId="1114"/>
    <cellStyle name="Normal 3 47" xfId="1113"/>
    <cellStyle name="Normal 3 48" xfId="1085"/>
    <cellStyle name="Normal 3 49" xfId="1107"/>
    <cellStyle name="Normal 3 5" xfId="278"/>
    <cellStyle name="Normal 3 50" xfId="1097"/>
    <cellStyle name="Normal 3 51" xfId="1117"/>
    <cellStyle name="Normal 3 52" xfId="1120"/>
    <cellStyle name="Normal 3 53" xfId="1106"/>
    <cellStyle name="Normal 3 54" xfId="1089"/>
    <cellStyle name="Normal 3 55" xfId="1093"/>
    <cellStyle name="Normal 3 56" xfId="1112"/>
    <cellStyle name="Normal 3 57" xfId="1116"/>
    <cellStyle name="Normal 3 58" xfId="1121"/>
    <cellStyle name="Normal 3 59" xfId="1104"/>
    <cellStyle name="Normal 3 6" xfId="279"/>
    <cellStyle name="Normal 3 60" xfId="1103"/>
    <cellStyle name="Normal 3 61" xfId="1108"/>
    <cellStyle name="Normal 3 62" xfId="1118"/>
    <cellStyle name="Normal 3 63" xfId="1128"/>
    <cellStyle name="Normal 3 64" xfId="1158"/>
    <cellStyle name="Normal 3 65" xfId="1138"/>
    <cellStyle name="Normal 3 66" xfId="1150"/>
    <cellStyle name="Normal 3 67" xfId="1155"/>
    <cellStyle name="Normal 3 68" xfId="1160"/>
    <cellStyle name="Normal 3 69" xfId="1157"/>
    <cellStyle name="Normal 3 7" xfId="280"/>
    <cellStyle name="Normal 3 70" xfId="1151"/>
    <cellStyle name="Normal 3 71" xfId="1139"/>
    <cellStyle name="Normal 3 72" xfId="1131"/>
    <cellStyle name="Normal 3 73" xfId="1142"/>
    <cellStyle name="Normal 3 74" xfId="1161"/>
    <cellStyle name="Normal 3 75" xfId="1154"/>
    <cellStyle name="Normal 3 76" xfId="1135"/>
    <cellStyle name="Normal 3 77" xfId="1149"/>
    <cellStyle name="Normal 3 78" xfId="1145"/>
    <cellStyle name="Normal 3 79" xfId="1141"/>
    <cellStyle name="Normal 3 8" xfId="332"/>
    <cellStyle name="Normal 3 80" xfId="1156"/>
    <cellStyle name="Normal 3 81" xfId="1130"/>
    <cellStyle name="Normal 3 82" xfId="1162"/>
    <cellStyle name="Normal 3 83" xfId="1132"/>
    <cellStyle name="Normal 3 84" xfId="1153"/>
    <cellStyle name="Normal 3 85" xfId="1148"/>
    <cellStyle name="Normal 3 86" xfId="1147"/>
    <cellStyle name="Normal 3 87" xfId="1137"/>
    <cellStyle name="Normal 3 88" xfId="1129"/>
    <cellStyle name="Normal 3 89" xfId="1144"/>
    <cellStyle name="Normal 3 9" xfId="449"/>
    <cellStyle name="Normal 3 90" xfId="1143"/>
    <cellStyle name="Normal 3 91" xfId="1136"/>
    <cellStyle name="Normal 3 92" xfId="1152"/>
    <cellStyle name="Normal 3 93" xfId="1146"/>
    <cellStyle name="Normal 3 94" xfId="1159"/>
    <cellStyle name="Normal 3 95" xfId="1133"/>
    <cellStyle name="Normal 3 96" xfId="1140"/>
    <cellStyle name="Normal 3 97" xfId="1134"/>
    <cellStyle name="Normal 35" xfId="281"/>
    <cellStyle name="Normal 35 2" xfId="282"/>
    <cellStyle name="Normal 35 3" xfId="283"/>
    <cellStyle name="Normal 35 4" xfId="284"/>
    <cellStyle name="Normal 35 5" xfId="285"/>
    <cellStyle name="Normal 4" xfId="286"/>
    <cellStyle name="Normal 4 2" xfId="287"/>
    <cellStyle name="Normal 48" xfId="288"/>
    <cellStyle name="Normal 48 2" xfId="289"/>
    <cellStyle name="Normal 48 3" xfId="290"/>
    <cellStyle name="Normal 48 4" xfId="291"/>
    <cellStyle name="Normal 48 5" xfId="292"/>
    <cellStyle name="Normal 5" xfId="293"/>
    <cellStyle name="Normal 5 2" xfId="294"/>
    <cellStyle name="Normal 54" xfId="295"/>
    <cellStyle name="Normal 6" xfId="296"/>
    <cellStyle name="Normal 6 2" xfId="297"/>
    <cellStyle name="Normal 7" xfId="298"/>
    <cellStyle name="Normal 7 2" xfId="299"/>
    <cellStyle name="Normal 8" xfId="300"/>
    <cellStyle name="Normal 8 2" xfId="301"/>
    <cellStyle name="Normal 9" xfId="302"/>
    <cellStyle name="Normal 9 2" xfId="303"/>
    <cellStyle name="Normale_CCTV Price List Jan-Jun 2005" xfId="304"/>
    <cellStyle name="Note 2" xfId="305"/>
    <cellStyle name="Odstotek 2" xfId="11"/>
    <cellStyle name="Odstotek 3" xfId="19"/>
    <cellStyle name="Opomba 10" xfId="738"/>
    <cellStyle name="Opomba 11" xfId="790"/>
    <cellStyle name="Opomba 2" xfId="485"/>
    <cellStyle name="Opomba 3" xfId="365"/>
    <cellStyle name="Opomba 4" xfId="419"/>
    <cellStyle name="Opomba 5" xfId="599"/>
    <cellStyle name="Opomba 6" xfId="580"/>
    <cellStyle name="Opomba 7" xfId="650"/>
    <cellStyle name="Opomba 8" xfId="565"/>
    <cellStyle name="Opomba 9" xfId="685"/>
    <cellStyle name="Opozorilo 10" xfId="740"/>
    <cellStyle name="Opozorilo 11" xfId="792"/>
    <cellStyle name="Opozorilo 2" xfId="484"/>
    <cellStyle name="Opozorilo 3" xfId="366"/>
    <cellStyle name="Opozorilo 4" xfId="560"/>
    <cellStyle name="Opozorilo 5" xfId="600"/>
    <cellStyle name="Opozorilo 6" xfId="403"/>
    <cellStyle name="Opozorilo 7" xfId="654"/>
    <cellStyle name="Opozorilo 8" xfId="501"/>
    <cellStyle name="Opozorilo 9" xfId="687"/>
    <cellStyle name="Output 2" xfId="306"/>
    <cellStyle name="Pojasnjevalno besedilo" xfId="3" builtinId="53" customBuiltin="1"/>
    <cellStyle name="Pojasnjevalno besedilo 10" xfId="307"/>
    <cellStyle name="Pojasnjevalno besedilo 11" xfId="308"/>
    <cellStyle name="Pojasnjevalno besedilo 12" xfId="309"/>
    <cellStyle name="Pojasnjevalno besedilo 13" xfId="310"/>
    <cellStyle name="Pojasnjevalno besedilo 14" xfId="311"/>
    <cellStyle name="Pojasnjevalno besedilo 15" xfId="312"/>
    <cellStyle name="Pojasnjevalno besedilo 16" xfId="313"/>
    <cellStyle name="Pojasnjevalno besedilo 17" xfId="314"/>
    <cellStyle name="Pojasnjevalno besedilo 18" xfId="483"/>
    <cellStyle name="Pojasnjevalno besedilo 19" xfId="368"/>
    <cellStyle name="Pojasnjevalno besedilo 2" xfId="315"/>
    <cellStyle name="Pojasnjevalno besedilo 20" xfId="702"/>
    <cellStyle name="Pojasnjevalno besedilo 21" xfId="754"/>
    <cellStyle name="Pojasnjevalno besedilo 22" xfId="803"/>
    <cellStyle name="Pojasnjevalno besedilo 23" xfId="846"/>
    <cellStyle name="Pojasnjevalno besedilo 24" xfId="885"/>
    <cellStyle name="Pojasnjevalno besedilo 25" xfId="918"/>
    <cellStyle name="Pojasnjevalno besedilo 26" xfId="943"/>
    <cellStyle name="Pojasnjevalno besedilo 27" xfId="958"/>
    <cellStyle name="Pojasnjevalno besedilo 3" xfId="316"/>
    <cellStyle name="Pojasnjevalno besedilo 4" xfId="317"/>
    <cellStyle name="Pojasnjevalno besedilo 5" xfId="318"/>
    <cellStyle name="Pojasnjevalno besedilo 6" xfId="319"/>
    <cellStyle name="Pojasnjevalno besedilo 7" xfId="320"/>
    <cellStyle name="Pojasnjevalno besedilo 8" xfId="321"/>
    <cellStyle name="Pojasnjevalno besedilo 9" xfId="322"/>
    <cellStyle name="Poudarek1 10" xfId="867"/>
    <cellStyle name="Poudarek1 11" xfId="904"/>
    <cellStyle name="Poudarek1 2" xfId="482"/>
    <cellStyle name="Poudarek1 3" xfId="369"/>
    <cellStyle name="Poudarek1 4" xfId="623"/>
    <cellStyle name="Poudarek1 5" xfId="393"/>
    <cellStyle name="Poudarek1 6" xfId="669"/>
    <cellStyle name="Poudarek1 7" xfId="725"/>
    <cellStyle name="Poudarek1 8" xfId="777"/>
    <cellStyle name="Poudarek1 9" xfId="825"/>
    <cellStyle name="Poudarek2 10" xfId="859"/>
    <cellStyle name="Poudarek2 11" xfId="896"/>
    <cellStyle name="Poudarek2 2" xfId="481"/>
    <cellStyle name="Poudarek2 3" xfId="370"/>
    <cellStyle name="Poudarek2 4" xfId="416"/>
    <cellStyle name="Poudarek2 5" xfId="606"/>
    <cellStyle name="Poudarek2 6" xfId="400"/>
    <cellStyle name="Poudarek2 7" xfId="716"/>
    <cellStyle name="Poudarek2 8" xfId="768"/>
    <cellStyle name="Poudarek2 9" xfId="816"/>
    <cellStyle name="Poudarek3 10" xfId="886"/>
    <cellStyle name="Poudarek3 11" xfId="919"/>
    <cellStyle name="Poudarek3 2" xfId="480"/>
    <cellStyle name="Poudarek3 3" xfId="371"/>
    <cellStyle name="Poudarek3 4" xfId="415"/>
    <cellStyle name="Poudarek3 5" xfId="612"/>
    <cellStyle name="Poudarek3 6" xfId="703"/>
    <cellStyle name="Poudarek3 7" xfId="755"/>
    <cellStyle name="Poudarek3 8" xfId="804"/>
    <cellStyle name="Poudarek3 9" xfId="847"/>
    <cellStyle name="Poudarek4 10" xfId="887"/>
    <cellStyle name="Poudarek4 11" xfId="920"/>
    <cellStyle name="Poudarek4 2" xfId="479"/>
    <cellStyle name="Poudarek4 3" xfId="372"/>
    <cellStyle name="Poudarek4 4" xfId="414"/>
    <cellStyle name="Poudarek4 5" xfId="615"/>
    <cellStyle name="Poudarek4 6" xfId="704"/>
    <cellStyle name="Poudarek4 7" xfId="756"/>
    <cellStyle name="Poudarek4 8" xfId="805"/>
    <cellStyle name="Poudarek4 9" xfId="848"/>
    <cellStyle name="Poudarek5 10" xfId="934"/>
    <cellStyle name="Poudarek5 11" xfId="953"/>
    <cellStyle name="Poudarek5 2" xfId="478"/>
    <cellStyle name="Poudarek5 3" xfId="373"/>
    <cellStyle name="Poudarek5 4" xfId="672"/>
    <cellStyle name="Poudarek5 5" xfId="726"/>
    <cellStyle name="Poudarek5 6" xfId="778"/>
    <cellStyle name="Poudarek5 7" xfId="826"/>
    <cellStyle name="Poudarek5 8" xfId="868"/>
    <cellStyle name="Poudarek5 9" xfId="905"/>
    <cellStyle name="Poudarek6 10" xfId="367"/>
    <cellStyle name="Poudarek6 11" xfId="568"/>
    <cellStyle name="Poudarek6 2" xfId="538"/>
    <cellStyle name="Poudarek6 3" xfId="542"/>
    <cellStyle name="Poudarek6 4" xfId="524"/>
    <cellStyle name="Poudarek6 5" xfId="527"/>
    <cellStyle name="Poudarek6 6" xfId="445"/>
    <cellStyle name="Poudarek6 7" xfId="648"/>
    <cellStyle name="Poudarek6 8" xfId="640"/>
    <cellStyle name="Poudarek6 9" xfId="447"/>
    <cellStyle name="Povezana celica 10" xfId="911"/>
    <cellStyle name="Povezana celica 11" xfId="940"/>
    <cellStyle name="Povezana celica 2" xfId="534"/>
    <cellStyle name="Povezana celica 3" xfId="471"/>
    <cellStyle name="Povezana celica 4" xfId="376"/>
    <cellStyle name="Povezana celica 5" xfId="679"/>
    <cellStyle name="Povezana celica 6" xfId="733"/>
    <cellStyle name="Povezana celica 7" xfId="785"/>
    <cellStyle name="Povezana celica 8" xfId="832"/>
    <cellStyle name="Povezana celica 9" xfId="875"/>
    <cellStyle name="Preveri celico 10" xfId="789"/>
    <cellStyle name="Preveri celico 11" xfId="835"/>
    <cellStyle name="Preveri celico 2" xfId="535"/>
    <cellStyle name="Preveri celico 3" xfId="338"/>
    <cellStyle name="Preveri celico 4" xfId="468"/>
    <cellStyle name="Preveri celico 5" xfId="515"/>
    <cellStyle name="Preveri celico 6" xfId="443"/>
    <cellStyle name="Preveri celico 7" xfId="571"/>
    <cellStyle name="Preveri celico 8" xfId="684"/>
    <cellStyle name="Preveri celico 9" xfId="737"/>
    <cellStyle name="Računanje 10" xfId="713"/>
    <cellStyle name="Računanje 11" xfId="765"/>
    <cellStyle name="Računanje 2" xfId="536"/>
    <cellStyle name="Računanje 3" xfId="337"/>
    <cellStyle name="Računanje 4" xfId="551"/>
    <cellStyle name="Računanje 5" xfId="567"/>
    <cellStyle name="Računanje 6" xfId="605"/>
    <cellStyle name="Računanje 7" xfId="620"/>
    <cellStyle name="Računanje 8" xfId="575"/>
    <cellStyle name="Računanje 9" xfId="559"/>
    <cellStyle name="Sheet Title" xfId="323"/>
    <cellStyle name="Slabo 10" xfId="793"/>
    <cellStyle name="Slabo 11" xfId="837"/>
    <cellStyle name="Slabo 2" xfId="537"/>
    <cellStyle name="Slabo 3" xfId="336"/>
    <cellStyle name="Slabo 4" xfId="523"/>
    <cellStyle name="Slabo 5" xfId="465"/>
    <cellStyle name="Slabo 6" xfId="441"/>
    <cellStyle name="Slabo 7" xfId="578"/>
    <cellStyle name="Slabo 8" xfId="688"/>
    <cellStyle name="Slabo 9" xfId="741"/>
    <cellStyle name="Slog 1" xfId="324"/>
    <cellStyle name="Slog JB 10" xfId="4"/>
    <cellStyle name="Title 2" xfId="325"/>
    <cellStyle name="Total 2" xfId="326"/>
    <cellStyle name="Valuta 2" xfId="12"/>
    <cellStyle name="Vejica" xfId="1" builtinId="3"/>
    <cellStyle name="Vejica 10" xfId="499"/>
    <cellStyle name="Vejica 11" xfId="691"/>
    <cellStyle name="Vejica 12" xfId="744"/>
    <cellStyle name="Vejica 13" xfId="796"/>
    <cellStyle name="Vejica 2" xfId="94"/>
    <cellStyle name="Vejica 2 10" xfId="874"/>
    <cellStyle name="Vejica 2 11" xfId="910"/>
    <cellStyle name="Vejica 2 12" xfId="939"/>
    <cellStyle name="Vejica 2 13" xfId="956"/>
    <cellStyle name="Vejica 2 2" xfId="327"/>
    <cellStyle name="Vejica 2 3" xfId="328"/>
    <cellStyle name="Vejica 2 4" xfId="461"/>
    <cellStyle name="Vejica 2 5" xfId="492"/>
    <cellStyle name="Vejica 2 6" xfId="678"/>
    <cellStyle name="Vejica 2 7" xfId="732"/>
    <cellStyle name="Vejica 2 8" xfId="784"/>
    <cellStyle name="Vejica 2 9" xfId="831"/>
    <cellStyle name="Vejica 3" xfId="95"/>
    <cellStyle name="Vejica 3 10" xfId="839"/>
    <cellStyle name="Vejica 3 11" xfId="880"/>
    <cellStyle name="Vejica 3 2" xfId="557"/>
    <cellStyle name="Vejica 3 3" xfId="641"/>
    <cellStyle name="Vejica 3 4" xfId="466"/>
    <cellStyle name="Vejica 3 5" xfId="440"/>
    <cellStyle name="Vejica 3 6" xfId="586"/>
    <cellStyle name="Vejica 3 7" xfId="690"/>
    <cellStyle name="Vejica 3 8" xfId="743"/>
    <cellStyle name="Vejica 3 9" xfId="795"/>
    <cellStyle name="Vejica 8" xfId="446"/>
    <cellStyle name="Vnos 10" xfId="881"/>
    <cellStyle name="Vnos 11" xfId="914"/>
    <cellStyle name="Vnos 2" xfId="539"/>
    <cellStyle name="Vnos 3" xfId="334"/>
    <cellStyle name="Vnos 4" xfId="439"/>
    <cellStyle name="Vnos 5" xfId="383"/>
    <cellStyle name="Vnos 6" xfId="692"/>
    <cellStyle name="Vnos 7" xfId="745"/>
    <cellStyle name="Vnos 8" xfId="797"/>
    <cellStyle name="Vnos 9" xfId="840"/>
    <cellStyle name="Vsota 10" xfId="791"/>
    <cellStyle name="Vsota 11" xfId="836"/>
    <cellStyle name="Vsota 2" xfId="540"/>
    <cellStyle name="Vsota 3" xfId="333"/>
    <cellStyle name="Vsota 4" xfId="510"/>
    <cellStyle name="Vsota 5" xfId="464"/>
    <cellStyle name="Vsota 6" xfId="442"/>
    <cellStyle name="Vsota 7" xfId="582"/>
    <cellStyle name="Vsota 8" xfId="686"/>
    <cellStyle name="Vsota 9" xfId="739"/>
    <cellStyle name="Warning Text 2" xfId="329"/>
  </cellStyles>
  <dxfs count="0"/>
  <tableStyles count="0" defaultTableStyle="TableStyleMedium2" defaultPivotStyle="PivotStyleLight16"/>
  <colors>
    <mruColors>
      <color rgb="FF33CCCC"/>
      <color rgb="FFCCFF99"/>
      <color rgb="FF66FFCC"/>
      <color rgb="FFCCFF66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53"/>
  <sheetViews>
    <sheetView tabSelected="1" zoomScaleNormal="100" workbookViewId="0">
      <selection activeCell="B21" sqref="B21"/>
    </sheetView>
  </sheetViews>
  <sheetFormatPr defaultRowHeight="12.75"/>
  <cols>
    <col min="1" max="1" width="6.140625" style="4" customWidth="1"/>
    <col min="2" max="2" width="67.28515625" style="6" customWidth="1"/>
    <col min="3" max="3" width="3.5703125" style="6" customWidth="1"/>
    <col min="4" max="4" width="6.85546875" style="27" customWidth="1"/>
    <col min="5" max="5" width="10.42578125" style="27" customWidth="1"/>
    <col min="6" max="6" width="14.7109375" style="1" bestFit="1" customWidth="1"/>
    <col min="7" max="7" width="14.7109375" style="63" bestFit="1" customWidth="1"/>
    <col min="8" max="8" width="15.28515625" style="6" customWidth="1"/>
    <col min="9" max="9" width="15" style="6" customWidth="1"/>
    <col min="10" max="1022" width="9.140625" style="6" customWidth="1"/>
    <col min="1023" max="16384" width="9.140625" style="8"/>
  </cols>
  <sheetData>
    <row r="1" spans="1:7" s="11" customFormat="1" ht="15.75">
      <c r="A1" s="64" t="s">
        <v>168</v>
      </c>
      <c r="C1" s="12"/>
      <c r="D1" s="12"/>
      <c r="E1" s="65"/>
      <c r="F1" s="66"/>
    </row>
    <row r="2" spans="1:7" ht="15.75">
      <c r="A2" s="67" t="s">
        <v>169</v>
      </c>
      <c r="C2" s="12"/>
      <c r="D2" s="12"/>
      <c r="E2" s="65"/>
      <c r="F2" s="66"/>
      <c r="G2" s="6"/>
    </row>
    <row r="3" spans="1:7" ht="15.75">
      <c r="A3" s="67" t="s">
        <v>170</v>
      </c>
      <c r="C3" s="12"/>
      <c r="D3" s="12"/>
      <c r="E3" s="65"/>
      <c r="F3" s="66"/>
      <c r="G3" s="6"/>
    </row>
    <row r="4" spans="1:7" ht="15.75">
      <c r="A4" s="67" t="s">
        <v>91</v>
      </c>
      <c r="C4" s="12"/>
      <c r="D4" s="12"/>
      <c r="E4" s="65"/>
      <c r="F4" s="66"/>
      <c r="G4" s="6"/>
    </row>
    <row r="5" spans="1:7" ht="15.75">
      <c r="A5" s="67" t="s">
        <v>246</v>
      </c>
      <c r="C5" s="12"/>
      <c r="D5" s="12"/>
      <c r="E5" s="65"/>
      <c r="F5" s="66"/>
      <c r="G5" s="6"/>
    </row>
    <row r="6" spans="1:7" ht="15.75">
      <c r="A6" s="67" t="s">
        <v>245</v>
      </c>
      <c r="C6" s="12"/>
      <c r="D6" s="12"/>
      <c r="E6" s="65"/>
      <c r="F6" s="66"/>
      <c r="G6" s="6"/>
    </row>
    <row r="7" spans="1:7" ht="15.75">
      <c r="A7" s="67" t="s">
        <v>171</v>
      </c>
      <c r="C7" s="12"/>
      <c r="D7" s="12"/>
      <c r="E7" s="65"/>
      <c r="F7" s="66"/>
      <c r="G7" s="6"/>
    </row>
    <row r="8" spans="1:7" ht="15.75">
      <c r="A8" s="67" t="s">
        <v>244</v>
      </c>
      <c r="C8" s="12"/>
      <c r="D8" s="12"/>
      <c r="E8" s="65"/>
      <c r="F8" s="66"/>
      <c r="G8" s="6"/>
    </row>
    <row r="9" spans="1:7" ht="15.75">
      <c r="A9" s="67" t="s">
        <v>243</v>
      </c>
      <c r="C9" s="12"/>
      <c r="D9" s="12"/>
      <c r="E9" s="65"/>
      <c r="F9" s="66"/>
      <c r="G9" s="6"/>
    </row>
    <row r="10" spans="1:7" s="6" customFormat="1" ht="15.75">
      <c r="A10" s="67" t="s">
        <v>172</v>
      </c>
      <c r="C10" s="27"/>
      <c r="D10" s="27"/>
      <c r="E10" s="68"/>
      <c r="F10" s="63"/>
    </row>
    <row r="11" spans="1:7" s="6" customFormat="1" ht="15.75">
      <c r="A11" s="64"/>
      <c r="C11" s="27"/>
      <c r="D11" s="27"/>
      <c r="E11" s="68"/>
      <c r="F11" s="63"/>
    </row>
    <row r="12" spans="1:7" s="6" customFormat="1" ht="18">
      <c r="A12" s="69" t="s">
        <v>268</v>
      </c>
      <c r="B12" s="64"/>
      <c r="D12" s="27"/>
      <c r="E12" s="27"/>
      <c r="F12" s="1"/>
      <c r="G12" s="63"/>
    </row>
    <row r="13" spans="1:7" s="6" customFormat="1" ht="18">
      <c r="A13" s="69" t="s">
        <v>269</v>
      </c>
      <c r="B13" s="64"/>
      <c r="D13" s="27"/>
      <c r="E13" s="27"/>
      <c r="F13" s="1"/>
      <c r="G13" s="63"/>
    </row>
    <row r="14" spans="1:7" s="6" customFormat="1" ht="18">
      <c r="A14" s="69" t="s">
        <v>270</v>
      </c>
      <c r="B14" s="64"/>
      <c r="D14" s="27"/>
      <c r="E14" s="27"/>
      <c r="F14" s="1"/>
      <c r="G14" s="63"/>
    </row>
    <row r="15" spans="1:7" s="6" customFormat="1" ht="15.75">
      <c r="A15" s="4"/>
      <c r="B15" s="64"/>
      <c r="D15" s="27"/>
      <c r="E15" s="27"/>
      <c r="F15" s="1"/>
      <c r="G15" s="63"/>
    </row>
    <row r="16" spans="1:7" ht="14.25" customHeight="1">
      <c r="A16" s="246" t="s">
        <v>92</v>
      </c>
      <c r="B16" s="246"/>
      <c r="C16" s="246"/>
      <c r="D16" s="246"/>
      <c r="E16" s="246"/>
      <c r="F16" s="246"/>
      <c r="G16" s="246"/>
    </row>
    <row r="17" spans="1:7" ht="25.5" customHeight="1">
      <c r="A17" s="246" t="s">
        <v>93</v>
      </c>
      <c r="B17" s="246"/>
      <c r="C17" s="246"/>
      <c r="D17" s="246"/>
      <c r="E17" s="246"/>
      <c r="F17" s="246"/>
      <c r="G17" s="246"/>
    </row>
    <row r="18" spans="1:7" s="55" customFormat="1" ht="25.5" customHeight="1">
      <c r="A18" s="246" t="s">
        <v>94</v>
      </c>
      <c r="B18" s="246"/>
      <c r="C18" s="246"/>
      <c r="D18" s="246"/>
      <c r="E18" s="246"/>
      <c r="F18" s="246"/>
      <c r="G18" s="246"/>
    </row>
    <row r="19" spans="1:7" s="55" customFormat="1" ht="14.25" customHeight="1">
      <c r="A19" s="246" t="s">
        <v>95</v>
      </c>
      <c r="B19" s="246"/>
      <c r="C19" s="246"/>
      <c r="D19" s="246"/>
      <c r="E19" s="246"/>
      <c r="F19" s="246"/>
      <c r="G19" s="246"/>
    </row>
    <row r="20" spans="1:7" s="55" customFormat="1" ht="14.25" customHeight="1">
      <c r="A20" s="246" t="s">
        <v>96</v>
      </c>
      <c r="B20" s="246"/>
      <c r="C20" s="246"/>
      <c r="D20" s="246"/>
      <c r="E20" s="246"/>
      <c r="F20" s="246"/>
      <c r="G20" s="246"/>
    </row>
    <row r="21" spans="1:7" s="55" customFormat="1" ht="14.25" customHeight="1">
      <c r="A21" s="209"/>
      <c r="B21" s="209"/>
      <c r="C21" s="209"/>
      <c r="D21" s="209"/>
      <c r="E21" s="209"/>
      <c r="F21" s="209"/>
      <c r="G21" s="209"/>
    </row>
    <row r="22" spans="1:7" ht="14.25" customHeight="1">
      <c r="A22" s="247" t="s">
        <v>260</v>
      </c>
      <c r="B22" s="247"/>
      <c r="C22" s="247"/>
      <c r="D22" s="247"/>
      <c r="E22" s="247"/>
      <c r="F22" s="247"/>
      <c r="G22" s="247"/>
    </row>
    <row r="23" spans="1:7" ht="15">
      <c r="A23" s="33"/>
      <c r="B23" s="38"/>
      <c r="C23" s="39"/>
      <c r="D23" s="33"/>
      <c r="E23" s="33"/>
      <c r="F23" s="41"/>
      <c r="G23" s="41"/>
    </row>
    <row r="24" spans="1:7" s="11" customFormat="1" ht="15.75">
      <c r="A24" s="14" t="s">
        <v>97</v>
      </c>
      <c r="D24" s="12"/>
      <c r="E24" s="12"/>
      <c r="F24" s="71" t="s">
        <v>90</v>
      </c>
      <c r="G24" s="16"/>
    </row>
    <row r="25" spans="1:7" s="11" customFormat="1" ht="15.75">
      <c r="A25" s="14"/>
      <c r="D25" s="12"/>
      <c r="E25" s="12"/>
      <c r="F25" s="16"/>
      <c r="G25" s="16"/>
    </row>
    <row r="26" spans="1:7" s="6" customFormat="1">
      <c r="A26" s="4"/>
      <c r="B26" s="15"/>
      <c r="D26" s="27"/>
      <c r="E26" s="27"/>
      <c r="G26" s="1"/>
    </row>
    <row r="27" spans="1:7" s="11" customFormat="1" ht="15.75">
      <c r="A27" s="16" t="s">
        <v>30</v>
      </c>
      <c r="B27" s="14" t="s">
        <v>173</v>
      </c>
      <c r="D27" s="12"/>
      <c r="E27" s="12"/>
      <c r="F27" s="18"/>
      <c r="G27" s="18">
        <f>SUM(G38,G46,G53)</f>
        <v>0</v>
      </c>
    </row>
    <row r="28" spans="1:7" s="11" customFormat="1" ht="15.75">
      <c r="A28" s="16"/>
      <c r="B28" s="14"/>
      <c r="D28" s="12"/>
      <c r="E28" s="12"/>
      <c r="F28" s="18"/>
      <c r="G28" s="18"/>
    </row>
    <row r="29" spans="1:7" s="11" customFormat="1" ht="15.75">
      <c r="A29" s="16"/>
      <c r="B29" s="14"/>
      <c r="D29" s="12"/>
      <c r="E29" s="12"/>
      <c r="F29" s="18"/>
      <c r="G29" s="18"/>
    </row>
    <row r="30" spans="1:7" s="11" customFormat="1" ht="15.75">
      <c r="A30" s="14" t="s">
        <v>98</v>
      </c>
      <c r="D30" s="12"/>
      <c r="E30" s="12"/>
      <c r="F30" s="62"/>
      <c r="G30" s="62">
        <f>PRODUCT(G27,0.22)</f>
        <v>0</v>
      </c>
    </row>
    <row r="31" spans="1:7" s="11" customFormat="1" ht="15.75">
      <c r="A31" s="14"/>
      <c r="D31" s="12"/>
      <c r="E31" s="12"/>
      <c r="F31" s="62"/>
      <c r="G31" s="62"/>
    </row>
    <row r="32" spans="1:7" s="11" customFormat="1" ht="15.75">
      <c r="A32" s="13"/>
      <c r="B32" s="14"/>
      <c r="D32" s="12"/>
      <c r="E32" s="12"/>
      <c r="G32" s="110"/>
    </row>
    <row r="33" spans="1:7" s="11" customFormat="1" ht="15.75">
      <c r="A33" s="14" t="s">
        <v>110</v>
      </c>
      <c r="D33" s="12"/>
      <c r="E33" s="12"/>
      <c r="F33" s="62"/>
      <c r="G33" s="62">
        <f>SUM(G27:G30)</f>
        <v>0</v>
      </c>
    </row>
    <row r="34" spans="1:7">
      <c r="A34" s="7"/>
      <c r="B34" s="15"/>
      <c r="C34" s="8"/>
      <c r="D34" s="9"/>
      <c r="E34" s="9"/>
      <c r="F34" s="8"/>
      <c r="G34" s="111"/>
    </row>
    <row r="35" spans="1:7" ht="15.75">
      <c r="A35" s="7"/>
      <c r="B35" s="15"/>
      <c r="C35" s="8"/>
      <c r="D35" s="9"/>
      <c r="E35" s="9"/>
      <c r="F35" s="8"/>
      <c r="G35" s="16"/>
    </row>
    <row r="36" spans="1:7" s="6" customFormat="1" ht="15.75">
      <c r="A36" s="16" t="s">
        <v>30</v>
      </c>
      <c r="B36" s="14" t="s">
        <v>173</v>
      </c>
      <c r="D36" s="27"/>
      <c r="E36" s="27"/>
      <c r="F36" s="66" t="s">
        <v>90</v>
      </c>
      <c r="G36" s="16"/>
    </row>
    <row r="37" spans="1:7">
      <c r="A37" s="7"/>
      <c r="B37" s="15"/>
      <c r="C37" s="8"/>
      <c r="D37" s="9"/>
      <c r="E37" s="9"/>
      <c r="F37" s="54"/>
      <c r="G37" s="111"/>
    </row>
    <row r="38" spans="1:7">
      <c r="A38" s="17" t="s">
        <v>0</v>
      </c>
      <c r="B38" s="15" t="s">
        <v>1</v>
      </c>
      <c r="C38" s="8"/>
      <c r="D38" s="9"/>
      <c r="E38" s="9"/>
      <c r="F38" s="53"/>
      <c r="G38" s="112">
        <f>SUM(G40:G44)</f>
        <v>0</v>
      </c>
    </row>
    <row r="39" spans="1:7" s="6" customFormat="1">
      <c r="A39" s="28"/>
      <c r="B39" s="1"/>
      <c r="D39" s="27"/>
      <c r="E39" s="27"/>
      <c r="F39" s="53"/>
    </row>
    <row r="40" spans="1:7">
      <c r="A40" s="7" t="s">
        <v>5</v>
      </c>
      <c r="B40" s="8" t="s">
        <v>6</v>
      </c>
      <c r="C40" s="8"/>
      <c r="D40" s="9"/>
      <c r="E40" s="9"/>
      <c r="F40" s="54"/>
      <c r="G40" s="113">
        <f>'A1 SVETILNA TELESA'!F16</f>
        <v>0</v>
      </c>
    </row>
    <row r="41" spans="1:7">
      <c r="A41" s="7" t="s">
        <v>7</v>
      </c>
      <c r="B41" s="8" t="s">
        <v>162</v>
      </c>
      <c r="C41" s="8"/>
      <c r="D41" s="9"/>
      <c r="E41" s="9"/>
      <c r="F41" s="54"/>
      <c r="G41" s="113">
        <f>'A2 VODOVNI MATERIAL'!F25</f>
        <v>0</v>
      </c>
    </row>
    <row r="42" spans="1:7">
      <c r="A42" s="7" t="s">
        <v>8</v>
      </c>
      <c r="B42" s="8" t="s">
        <v>190</v>
      </c>
      <c r="C42" s="8"/>
      <c r="D42" s="9"/>
      <c r="E42" s="9"/>
      <c r="F42" s="54"/>
      <c r="G42" s="113">
        <f>'A3 ELEKTRIČNI RAZDELILNIKI'!F21</f>
        <v>0</v>
      </c>
    </row>
    <row r="43" spans="1:7">
      <c r="A43" s="7" t="s">
        <v>161</v>
      </c>
      <c r="B43" s="8" t="s">
        <v>38</v>
      </c>
      <c r="C43" s="8"/>
      <c r="D43" s="9"/>
      <c r="E43" s="9"/>
      <c r="F43" s="54"/>
      <c r="G43" s="113">
        <f>'A4 VARNOSTNA RAZSVETLJAVA'!F19</f>
        <v>0</v>
      </c>
    </row>
    <row r="44" spans="1:7">
      <c r="A44" s="7" t="s">
        <v>9</v>
      </c>
      <c r="B44" s="8" t="s">
        <v>87</v>
      </c>
      <c r="C44" s="8"/>
      <c r="D44" s="9"/>
      <c r="E44" s="9"/>
      <c r="F44" s="54"/>
      <c r="G44" s="113">
        <f>'A5 PRIKLOPI'!F14</f>
        <v>0</v>
      </c>
    </row>
    <row r="45" spans="1:7">
      <c r="A45" s="7"/>
      <c r="B45" s="8"/>
      <c r="C45" s="8"/>
      <c r="D45" s="9"/>
      <c r="E45" s="9"/>
      <c r="F45" s="53"/>
      <c r="G45" s="114"/>
    </row>
    <row r="46" spans="1:7" s="6" customFormat="1" ht="409.6">
      <c r="A46" s="17" t="s">
        <v>2</v>
      </c>
      <c r="B46" s="15" t="s">
        <v>89</v>
      </c>
      <c r="C46" s="8"/>
      <c r="D46" s="9"/>
      <c r="E46" s="9"/>
      <c r="F46" s="53"/>
      <c r="G46" s="112">
        <f>SUM(G48:G51)</f>
        <v>0</v>
      </c>
    </row>
    <row r="47" spans="1:7">
      <c r="A47" s="17"/>
      <c r="B47" s="15"/>
      <c r="C47" s="8"/>
      <c r="D47" s="9"/>
      <c r="E47" s="9"/>
      <c r="F47" s="53"/>
      <c r="G47" s="49"/>
    </row>
    <row r="48" spans="1:7">
      <c r="A48" s="7" t="s">
        <v>10</v>
      </c>
      <c r="B48" s="48" t="s">
        <v>116</v>
      </c>
      <c r="C48" s="8"/>
      <c r="D48" s="9"/>
      <c r="E48" s="9"/>
      <c r="F48" s="54"/>
      <c r="G48" s="113">
        <f>'B1 AVTOMATSKO JAVLJANJE POŽARA'!F25</f>
        <v>0</v>
      </c>
    </row>
    <row r="49" spans="1:7">
      <c r="A49" s="7" t="s">
        <v>115</v>
      </c>
      <c r="B49" s="48" t="s">
        <v>12</v>
      </c>
      <c r="C49" s="8"/>
      <c r="D49" s="9"/>
      <c r="E49" s="9"/>
      <c r="F49" s="54"/>
      <c r="G49" s="113">
        <f>'B2 SESTRSKI KLIC'!F27</f>
        <v>0</v>
      </c>
    </row>
    <row r="50" spans="1:7">
      <c r="A50" s="7" t="s">
        <v>11</v>
      </c>
      <c r="B50" s="48" t="s">
        <v>142</v>
      </c>
      <c r="C50" s="8"/>
      <c r="D50" s="9"/>
      <c r="E50" s="9"/>
      <c r="F50" s="54"/>
      <c r="G50" s="113">
        <f>'B3 KONTROLA PRISTOPA'!F22</f>
        <v>0</v>
      </c>
    </row>
    <row r="51" spans="1:7">
      <c r="A51" s="7" t="s">
        <v>13</v>
      </c>
      <c r="B51" s="48" t="s">
        <v>145</v>
      </c>
      <c r="C51" s="8"/>
      <c r="D51" s="9"/>
      <c r="E51" s="9"/>
      <c r="F51" s="54"/>
      <c r="G51" s="113">
        <f>'B4 VIDEO DOMOFONSKI SISTEM'!F20</f>
        <v>0</v>
      </c>
    </row>
    <row r="52" spans="1:7">
      <c r="A52" s="17"/>
      <c r="C52" s="8"/>
      <c r="D52" s="9"/>
      <c r="E52" s="9"/>
      <c r="F52" s="53"/>
      <c r="G52" s="49"/>
    </row>
    <row r="53" spans="1:7">
      <c r="A53" s="17" t="s">
        <v>3</v>
      </c>
      <c r="B53" s="15" t="s">
        <v>4</v>
      </c>
      <c r="C53" s="8"/>
      <c r="D53" s="9"/>
      <c r="E53" s="9"/>
      <c r="F53" s="53"/>
      <c r="G53" s="113">
        <f>'C PID'!F9</f>
        <v>0</v>
      </c>
    </row>
  </sheetData>
  <mergeCells count="6">
    <mergeCell ref="A16:G16"/>
    <mergeCell ref="A19:G19"/>
    <mergeCell ref="A20:G20"/>
    <mergeCell ref="A22:G22"/>
    <mergeCell ref="A17:G17"/>
    <mergeCell ref="A18:G18"/>
  </mergeCells>
  <pageMargins left="0.39370078740157483" right="0.19685039370078741" top="1.1811023622047245" bottom="0.39370078740157483" header="0.51181102362204722" footer="0"/>
  <pageSetup paperSize="9" firstPageNumber="0" orientation="landscape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activeCell="F21" sqref="F21"/>
    </sheetView>
  </sheetViews>
  <sheetFormatPr defaultRowHeight="11.25"/>
  <cols>
    <col min="1" max="1" width="5" style="6" bestFit="1" customWidth="1"/>
    <col min="2" max="2" width="67.28515625" style="5" customWidth="1"/>
    <col min="3" max="3" width="4.85546875" style="4" bestFit="1" customWidth="1"/>
    <col min="4" max="4" width="8.7109375" style="58" bestFit="1" customWidth="1"/>
    <col min="5" max="5" width="7.5703125" style="4" customWidth="1"/>
    <col min="6" max="6" width="12.140625" style="6" bestFit="1" customWidth="1"/>
    <col min="7" max="16384" width="9.140625" style="6"/>
  </cols>
  <sheetData>
    <row r="1" spans="1:6">
      <c r="A1" s="59" t="s">
        <v>106</v>
      </c>
      <c r="B1" s="31" t="s">
        <v>14</v>
      </c>
      <c r="C1" s="60" t="s">
        <v>99</v>
      </c>
      <c r="D1" s="176" t="s">
        <v>163</v>
      </c>
      <c r="E1" s="168" t="s">
        <v>15</v>
      </c>
      <c r="F1" s="178" t="s">
        <v>164</v>
      </c>
    </row>
    <row r="2" spans="1:6">
      <c r="A2" s="72" t="s">
        <v>107</v>
      </c>
      <c r="B2" s="30"/>
      <c r="C2" s="29"/>
      <c r="D2" s="177" t="s">
        <v>174</v>
      </c>
      <c r="E2" s="169"/>
      <c r="F2" s="171"/>
    </row>
    <row r="3" spans="1:6">
      <c r="D3" s="172"/>
      <c r="E3" s="58"/>
      <c r="F3" s="103"/>
    </row>
    <row r="4" spans="1:6">
      <c r="A4" s="28" t="s">
        <v>13</v>
      </c>
      <c r="B4" s="32" t="s">
        <v>145</v>
      </c>
      <c r="C4" s="140"/>
      <c r="D4" s="173"/>
      <c r="E4" s="141"/>
      <c r="F4" s="116"/>
    </row>
    <row r="5" spans="1:6">
      <c r="A5" s="4"/>
      <c r="B5" s="26" t="s">
        <v>16</v>
      </c>
      <c r="C5" s="140"/>
      <c r="D5" s="172"/>
      <c r="E5" s="141"/>
      <c r="F5" s="103"/>
    </row>
    <row r="6" spans="1:6">
      <c r="A6" s="61"/>
      <c r="C6" s="140"/>
      <c r="D6" s="172"/>
      <c r="E6" s="141"/>
      <c r="F6" s="103"/>
    </row>
    <row r="7" spans="1:6">
      <c r="A7" s="94" t="s">
        <v>46</v>
      </c>
      <c r="B7" s="238" t="s">
        <v>233</v>
      </c>
      <c r="C7" s="101" t="s">
        <v>18</v>
      </c>
      <c r="D7" s="174">
        <v>0</v>
      </c>
      <c r="E7" s="207">
        <v>1</v>
      </c>
      <c r="F7" s="175">
        <f t="shared" ref="F7:F18" si="0">PRODUCT(D7,E7)</f>
        <v>0</v>
      </c>
    </row>
    <row r="8" spans="1:6">
      <c r="A8" s="94" t="s">
        <v>47</v>
      </c>
      <c r="B8" s="238" t="s">
        <v>234</v>
      </c>
      <c r="C8" s="101" t="s">
        <v>18</v>
      </c>
      <c r="D8" s="174">
        <v>0</v>
      </c>
      <c r="E8" s="207">
        <v>1</v>
      </c>
      <c r="F8" s="175">
        <f t="shared" ref="F8" si="1">PRODUCT(D8,E8)</f>
        <v>0</v>
      </c>
    </row>
    <row r="9" spans="1:6">
      <c r="A9" s="94" t="s">
        <v>48</v>
      </c>
      <c r="B9" s="238" t="s">
        <v>235</v>
      </c>
      <c r="C9" s="101" t="s">
        <v>18</v>
      </c>
      <c r="D9" s="174">
        <v>0</v>
      </c>
      <c r="E9" s="207">
        <v>2</v>
      </c>
      <c r="F9" s="175">
        <f t="shared" ref="F9" si="2">PRODUCT(D9,E9)</f>
        <v>0</v>
      </c>
    </row>
    <row r="10" spans="1:6">
      <c r="A10" s="94" t="s">
        <v>49</v>
      </c>
      <c r="B10" s="238" t="s">
        <v>236</v>
      </c>
      <c r="C10" s="101" t="s">
        <v>18</v>
      </c>
      <c r="D10" s="174">
        <v>0</v>
      </c>
      <c r="E10" s="207">
        <v>2</v>
      </c>
      <c r="F10" s="175">
        <f t="shared" ref="F10" si="3">PRODUCT(D10,E10)</f>
        <v>0</v>
      </c>
    </row>
    <row r="11" spans="1:6">
      <c r="A11" s="94" t="s">
        <v>50</v>
      </c>
      <c r="B11" s="238" t="s">
        <v>237</v>
      </c>
      <c r="C11" s="101" t="s">
        <v>18</v>
      </c>
      <c r="D11" s="174">
        <v>0</v>
      </c>
      <c r="E11" s="207">
        <v>2</v>
      </c>
      <c r="F11" s="175">
        <f t="shared" ref="F11" si="4">PRODUCT(D11,E11)</f>
        <v>0</v>
      </c>
    </row>
    <row r="12" spans="1:6">
      <c r="A12" s="94" t="s">
        <v>51</v>
      </c>
      <c r="B12" s="238" t="s">
        <v>238</v>
      </c>
      <c r="C12" s="101" t="s">
        <v>18</v>
      </c>
      <c r="D12" s="174">
        <v>0</v>
      </c>
      <c r="E12" s="207">
        <v>1</v>
      </c>
      <c r="F12" s="175">
        <f t="shared" ref="F12" si="5">PRODUCT(D12,E12)</f>
        <v>0</v>
      </c>
    </row>
    <row r="13" spans="1:6">
      <c r="A13" s="94" t="s">
        <v>52</v>
      </c>
      <c r="B13" s="238" t="s">
        <v>239</v>
      </c>
      <c r="C13" s="101" t="s">
        <v>18</v>
      </c>
      <c r="D13" s="174">
        <v>0</v>
      </c>
      <c r="E13" s="207">
        <v>2</v>
      </c>
      <c r="F13" s="175">
        <f t="shared" ref="F13" si="6">PRODUCT(D13,E13)</f>
        <v>0</v>
      </c>
    </row>
    <row r="14" spans="1:6">
      <c r="A14" s="94" t="s">
        <v>53</v>
      </c>
      <c r="B14" s="108" t="s">
        <v>240</v>
      </c>
      <c r="C14" s="101" t="s">
        <v>28</v>
      </c>
      <c r="D14" s="174">
        <v>0</v>
      </c>
      <c r="E14" s="207">
        <v>70</v>
      </c>
      <c r="F14" s="175">
        <f t="shared" si="0"/>
        <v>0</v>
      </c>
    </row>
    <row r="15" spans="1:6">
      <c r="A15" s="94" t="s">
        <v>166</v>
      </c>
      <c r="B15" s="108" t="s">
        <v>241</v>
      </c>
      <c r="C15" s="101" t="s">
        <v>28</v>
      </c>
      <c r="D15" s="174">
        <v>0</v>
      </c>
      <c r="E15" s="207">
        <v>30</v>
      </c>
      <c r="F15" s="175">
        <f t="shared" si="0"/>
        <v>0</v>
      </c>
    </row>
    <row r="16" spans="1:6">
      <c r="A16" s="94" t="s">
        <v>167</v>
      </c>
      <c r="B16" s="108" t="s">
        <v>242</v>
      </c>
      <c r="C16" s="101" t="s">
        <v>28</v>
      </c>
      <c r="D16" s="174">
        <v>0</v>
      </c>
      <c r="E16" s="207">
        <v>20</v>
      </c>
      <c r="F16" s="175">
        <f t="shared" si="0"/>
        <v>0</v>
      </c>
    </row>
    <row r="17" spans="1:6">
      <c r="A17" s="94" t="s">
        <v>223</v>
      </c>
      <c r="B17" s="108" t="s">
        <v>160</v>
      </c>
      <c r="C17" s="101" t="s">
        <v>25</v>
      </c>
      <c r="D17" s="174">
        <v>0</v>
      </c>
      <c r="E17" s="207">
        <v>1</v>
      </c>
      <c r="F17" s="175">
        <f t="shared" si="0"/>
        <v>0</v>
      </c>
    </row>
    <row r="18" spans="1:6">
      <c r="A18" s="94" t="s">
        <v>224</v>
      </c>
      <c r="B18" s="108" t="s">
        <v>40</v>
      </c>
      <c r="C18" s="101" t="s">
        <v>25</v>
      </c>
      <c r="D18" s="174">
        <v>0</v>
      </c>
      <c r="E18" s="207">
        <v>1</v>
      </c>
      <c r="F18" s="175">
        <f t="shared" si="0"/>
        <v>0</v>
      </c>
    </row>
    <row r="20" spans="1:6" s="190" customFormat="1" ht="12">
      <c r="B20" s="186" t="s">
        <v>146</v>
      </c>
      <c r="C20" s="202"/>
      <c r="D20" s="203"/>
      <c r="E20" s="202"/>
      <c r="F20" s="185">
        <f>SUM(F7:F18)</f>
        <v>0</v>
      </c>
    </row>
  </sheetData>
  <pageMargins left="0.98425196850393704" right="0.19685039370078741" top="0.39370078740157483" bottom="0.39370078740157483" header="0.51181102362204722" footer="0"/>
  <pageSetup paperSize="9" orientation="landscape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9"/>
  <sheetViews>
    <sheetView zoomScaleNormal="100" workbookViewId="0">
      <selection activeCell="C45" sqref="C45"/>
    </sheetView>
  </sheetViews>
  <sheetFormatPr defaultRowHeight="12.75"/>
  <cols>
    <col min="1" max="1" width="4" style="19" bestFit="1" customWidth="1"/>
    <col min="2" max="2" width="67.28515625" style="21" customWidth="1"/>
    <col min="3" max="3" width="4.85546875" style="10" bestFit="1" customWidth="1"/>
    <col min="4" max="4" width="8.7109375" style="117" bestFit="1" customWidth="1"/>
    <col min="5" max="5" width="7.28515625" style="10" customWidth="1"/>
    <col min="6" max="6" width="11.85546875" style="2" customWidth="1"/>
    <col min="7" max="7" width="15.28515625" style="2" customWidth="1"/>
    <col min="8" max="8" width="15" style="2" customWidth="1"/>
    <col min="9" max="1021" width="9.140625" style="2" customWidth="1"/>
    <col min="1022" max="16384" width="9.140625" style="19"/>
  </cols>
  <sheetData>
    <row r="1" spans="1:1021" s="8" customFormat="1">
      <c r="A1" s="59" t="s">
        <v>106</v>
      </c>
      <c r="B1" s="31" t="s">
        <v>14</v>
      </c>
      <c r="C1" s="60" t="s">
        <v>99</v>
      </c>
      <c r="D1" s="176" t="s">
        <v>163</v>
      </c>
      <c r="E1" s="168" t="s">
        <v>15</v>
      </c>
      <c r="F1" s="178" t="s">
        <v>164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</row>
    <row r="2" spans="1:1021" s="8" customFormat="1">
      <c r="A2" s="72" t="s">
        <v>107</v>
      </c>
      <c r="B2" s="30"/>
      <c r="C2" s="29"/>
      <c r="D2" s="177" t="s">
        <v>174</v>
      </c>
      <c r="E2" s="169"/>
      <c r="F2" s="171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</row>
    <row r="3" spans="1:1021" s="8" customFormat="1">
      <c r="A3" s="4"/>
      <c r="B3" s="5"/>
      <c r="C3" s="4"/>
      <c r="D3" s="172"/>
      <c r="E3" s="58"/>
      <c r="F3" s="103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</row>
    <row r="4" spans="1:1021" s="190" customFormat="1" ht="12">
      <c r="A4" s="183" t="s">
        <v>3</v>
      </c>
      <c r="B4" s="152" t="s">
        <v>253</v>
      </c>
      <c r="C4" s="202"/>
      <c r="D4" s="205"/>
      <c r="E4" s="203"/>
      <c r="F4" s="206"/>
    </row>
    <row r="5" spans="1:1021" s="8" customFormat="1">
      <c r="A5" s="28"/>
      <c r="B5" s="5"/>
      <c r="C5" s="4"/>
      <c r="D5" s="172"/>
      <c r="E5" s="58"/>
      <c r="F5" s="103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</row>
    <row r="6" spans="1:1021" s="6" customFormat="1" ht="11.25">
      <c r="A6" s="79" t="s">
        <v>254</v>
      </c>
      <c r="B6" s="82" t="s">
        <v>257</v>
      </c>
      <c r="C6" s="102" t="s">
        <v>25</v>
      </c>
      <c r="D6" s="174">
        <v>0</v>
      </c>
      <c r="E6" s="208">
        <v>1</v>
      </c>
      <c r="F6" s="175">
        <f>PRODUCT(D6,E7)</f>
        <v>0</v>
      </c>
    </row>
    <row r="7" spans="1:1021" s="6" customFormat="1" ht="56.25">
      <c r="A7" s="79" t="s">
        <v>255</v>
      </c>
      <c r="B7" s="82" t="s">
        <v>258</v>
      </c>
      <c r="C7" s="102" t="s">
        <v>25</v>
      </c>
      <c r="D7" s="174">
        <v>0</v>
      </c>
      <c r="E7" s="208">
        <v>1</v>
      </c>
      <c r="F7" s="175">
        <f>PRODUCT(D7,E8)</f>
        <v>0</v>
      </c>
    </row>
    <row r="8" spans="1:1021" s="6" customFormat="1" ht="11.25">
      <c r="A8" s="3"/>
      <c r="B8" s="5"/>
      <c r="C8" s="25"/>
      <c r="D8" s="115"/>
      <c r="E8" s="25"/>
      <c r="F8" s="1"/>
    </row>
    <row r="9" spans="1:1021" s="186" customFormat="1" ht="13.5">
      <c r="B9" s="152" t="s">
        <v>256</v>
      </c>
      <c r="C9" s="151"/>
      <c r="D9" s="204"/>
      <c r="E9" s="151"/>
      <c r="F9" s="185">
        <f>SUM(F6:F7)</f>
        <v>0</v>
      </c>
    </row>
  </sheetData>
  <pageMargins left="0.98425196850393704" right="0.19685039370078741" top="0.39370078740157483" bottom="0.39370078740157483" header="0.51181102362204722" footer="0"/>
  <pageSetup paperSize="9" firstPageNumber="0" orientation="landscape" copies="6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zoomScaleNormal="100" workbookViewId="0">
      <selection activeCell="F17" sqref="F17"/>
    </sheetView>
  </sheetViews>
  <sheetFormatPr defaultRowHeight="11.25"/>
  <cols>
    <col min="1" max="1" width="5.140625" style="25" customWidth="1"/>
    <col min="2" max="2" width="67.28515625" style="26" customWidth="1"/>
    <col min="3" max="3" width="4.85546875" style="25" bestFit="1" customWidth="1"/>
    <col min="4" max="4" width="9.5703125" style="25" bestFit="1" customWidth="1"/>
    <col min="5" max="5" width="8.7109375" style="118" bestFit="1" customWidth="1"/>
    <col min="6" max="6" width="13.28515625" style="24" bestFit="1" customWidth="1"/>
    <col min="7" max="7" width="15.28515625" style="24" customWidth="1"/>
    <col min="8" max="8" width="15" style="24" customWidth="1"/>
    <col min="9" max="1021" width="9.140625" style="24" customWidth="1"/>
    <col min="1022" max="16384" width="9.140625" style="24"/>
  </cols>
  <sheetData>
    <row r="1" spans="1:6" ht="15.75" customHeight="1">
      <c r="A1" s="76" t="s">
        <v>106</v>
      </c>
      <c r="B1" s="43" t="s">
        <v>14</v>
      </c>
      <c r="C1" s="77" t="s">
        <v>99</v>
      </c>
      <c r="D1" s="156" t="s">
        <v>163</v>
      </c>
      <c r="E1" s="166" t="s">
        <v>15</v>
      </c>
      <c r="F1" s="164" t="s">
        <v>164</v>
      </c>
    </row>
    <row r="2" spans="1:6">
      <c r="A2" s="78" t="s">
        <v>107</v>
      </c>
      <c r="B2" s="45"/>
      <c r="C2" s="44"/>
      <c r="D2" s="157" t="s">
        <v>174</v>
      </c>
      <c r="E2" s="167"/>
      <c r="F2" s="165"/>
    </row>
    <row r="3" spans="1:6" ht="12.75" customHeight="1"/>
    <row r="4" spans="1:6" s="155" customFormat="1" ht="12">
      <c r="A4" s="151" t="s">
        <v>0</v>
      </c>
      <c r="B4" s="152" t="s">
        <v>1</v>
      </c>
      <c r="C4" s="153"/>
      <c r="D4" s="153"/>
      <c r="E4" s="154"/>
    </row>
    <row r="5" spans="1:6">
      <c r="C5" s="42"/>
      <c r="D5" s="42"/>
    </row>
    <row r="6" spans="1:6" s="46" customFormat="1">
      <c r="A6" s="42" t="s">
        <v>5</v>
      </c>
      <c r="B6" s="32" t="s">
        <v>39</v>
      </c>
      <c r="C6" s="25"/>
      <c r="D6" s="25"/>
      <c r="E6" s="119"/>
    </row>
    <row r="7" spans="1:6">
      <c r="B7" s="26" t="s">
        <v>16</v>
      </c>
    </row>
    <row r="9" spans="1:6" ht="67.5">
      <c r="A9" s="81" t="s">
        <v>17</v>
      </c>
      <c r="B9" s="143" t="s">
        <v>232</v>
      </c>
      <c r="C9" s="107" t="s">
        <v>18</v>
      </c>
      <c r="D9" s="158">
        <v>0</v>
      </c>
      <c r="E9" s="207">
        <v>9</v>
      </c>
      <c r="F9" s="210">
        <f t="shared" ref="F9:F13" si="0">PRODUCT(E9,D9)</f>
        <v>0</v>
      </c>
    </row>
    <row r="10" spans="1:6" ht="101.25">
      <c r="A10" s="81" t="s">
        <v>19</v>
      </c>
      <c r="B10" s="144" t="s">
        <v>262</v>
      </c>
      <c r="C10" s="107" t="s">
        <v>18</v>
      </c>
      <c r="D10" s="158">
        <v>0</v>
      </c>
      <c r="E10" s="207">
        <v>2</v>
      </c>
      <c r="F10" s="210">
        <f t="shared" si="0"/>
        <v>0</v>
      </c>
    </row>
    <row r="11" spans="1:6" ht="101.25">
      <c r="A11" s="81" t="s">
        <v>20</v>
      </c>
      <c r="B11" s="144" t="s">
        <v>271</v>
      </c>
      <c r="C11" s="107" t="s">
        <v>18</v>
      </c>
      <c r="D11" s="158">
        <v>0</v>
      </c>
      <c r="E11" s="207">
        <v>1</v>
      </c>
      <c r="F11" s="210">
        <f t="shared" ref="F11:F12" si="1">PRODUCT(E11,D11)</f>
        <v>0</v>
      </c>
    </row>
    <row r="12" spans="1:6" ht="101.25">
      <c r="A12" s="81" t="s">
        <v>21</v>
      </c>
      <c r="B12" s="144" t="s">
        <v>285</v>
      </c>
      <c r="C12" s="107" t="s">
        <v>18</v>
      </c>
      <c r="D12" s="158">
        <v>0</v>
      </c>
      <c r="E12" s="207">
        <v>1</v>
      </c>
      <c r="F12" s="210">
        <f t="shared" si="1"/>
        <v>0</v>
      </c>
    </row>
    <row r="13" spans="1:6">
      <c r="A13" s="81" t="s">
        <v>22</v>
      </c>
      <c r="B13" s="82" t="s">
        <v>187</v>
      </c>
      <c r="C13" s="83" t="s">
        <v>186</v>
      </c>
      <c r="D13" s="160">
        <v>0</v>
      </c>
      <c r="E13" s="207">
        <v>3</v>
      </c>
      <c r="F13" s="210">
        <f t="shared" si="0"/>
        <v>0</v>
      </c>
    </row>
    <row r="14" spans="1:6">
      <c r="A14" s="81" t="s">
        <v>23</v>
      </c>
      <c r="B14" s="82" t="s">
        <v>24</v>
      </c>
      <c r="C14" s="83" t="s">
        <v>25</v>
      </c>
      <c r="D14" s="160">
        <v>0</v>
      </c>
      <c r="E14" s="207">
        <v>1</v>
      </c>
      <c r="F14" s="210">
        <f t="shared" ref="F14" si="2">PRODUCT(E14,D14)</f>
        <v>0</v>
      </c>
    </row>
    <row r="15" spans="1:6">
      <c r="C15" s="47"/>
      <c r="D15" s="47"/>
    </row>
    <row r="16" spans="1:6" s="163" customFormat="1" ht="12">
      <c r="A16" s="151"/>
      <c r="B16" s="152" t="s">
        <v>27</v>
      </c>
      <c r="C16" s="161"/>
      <c r="D16" s="161"/>
      <c r="E16" s="162"/>
      <c r="F16" s="185">
        <f>SUM(F9:F15)</f>
        <v>0</v>
      </c>
    </row>
    <row r="66" spans="3:3">
      <c r="C66" s="25" t="s">
        <v>18</v>
      </c>
    </row>
    <row r="67" spans="3:3">
      <c r="C67" s="25" t="s">
        <v>25</v>
      </c>
    </row>
  </sheetData>
  <pageMargins left="0.98425196850393704" right="0.19685039370078741" top="0.39370078740157483" bottom="0.39370078740157483" header="0.51181102362204722" footer="0"/>
  <pageSetup paperSize="9" firstPageNumber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25"/>
  <sheetViews>
    <sheetView zoomScaleNormal="100" workbookViewId="0">
      <selection activeCell="F26" sqref="F26"/>
    </sheetView>
  </sheetViews>
  <sheetFormatPr defaultRowHeight="12.75"/>
  <cols>
    <col min="1" max="1" width="6.42578125" style="8" bestFit="1" customWidth="1"/>
    <col min="2" max="2" width="67.28515625" style="5" customWidth="1"/>
    <col min="3" max="3" width="4.85546875" style="4" bestFit="1" customWidth="1"/>
    <col min="4" max="4" width="10.7109375" style="6" customWidth="1"/>
    <col min="5" max="5" width="8.7109375" style="58" bestFit="1" customWidth="1"/>
    <col min="6" max="6" width="15.28515625" style="57" customWidth="1"/>
    <col min="7" max="7" width="15" style="57" customWidth="1"/>
    <col min="8" max="1020" width="9.140625" style="6" customWidth="1"/>
    <col min="1021" max="16384" width="9.140625" style="8"/>
  </cols>
  <sheetData>
    <row r="1" spans="1:7">
      <c r="A1" s="59" t="s">
        <v>106</v>
      </c>
      <c r="B1" s="31" t="s">
        <v>14</v>
      </c>
      <c r="C1" s="60" t="s">
        <v>99</v>
      </c>
      <c r="D1" s="176" t="s">
        <v>163</v>
      </c>
      <c r="E1" s="168" t="s">
        <v>15</v>
      </c>
      <c r="F1" s="178" t="s">
        <v>164</v>
      </c>
    </row>
    <row r="2" spans="1:7">
      <c r="A2" s="72" t="s">
        <v>107</v>
      </c>
      <c r="B2" s="30"/>
      <c r="C2" s="29"/>
      <c r="D2" s="177" t="s">
        <v>174</v>
      </c>
      <c r="E2" s="169"/>
      <c r="F2" s="171"/>
    </row>
    <row r="3" spans="1:7">
      <c r="A3" s="4"/>
      <c r="D3" s="172"/>
      <c r="F3" s="103"/>
    </row>
    <row r="4" spans="1:7" s="1" customFormat="1" ht="11.25">
      <c r="A4" s="28" t="s">
        <v>7</v>
      </c>
      <c r="B4" s="70" t="s">
        <v>162</v>
      </c>
      <c r="C4" s="28"/>
      <c r="D4" s="173"/>
      <c r="E4" s="120"/>
      <c r="F4" s="116"/>
      <c r="G4" s="56"/>
    </row>
    <row r="5" spans="1:7" s="6" customFormat="1" ht="11.25">
      <c r="A5" s="4"/>
      <c r="B5" s="5" t="s">
        <v>16</v>
      </c>
      <c r="C5" s="4"/>
      <c r="D5" s="172"/>
      <c r="E5" s="58"/>
      <c r="F5" s="103"/>
      <c r="G5" s="57"/>
    </row>
    <row r="6" spans="1:7" s="6" customFormat="1" ht="11.25">
      <c r="A6" s="4"/>
      <c r="B6" s="5"/>
      <c r="C6" s="4"/>
      <c r="D6" s="172"/>
      <c r="E6" s="58"/>
      <c r="F6" s="103"/>
      <c r="G6" s="57"/>
    </row>
    <row r="7" spans="1:7" s="6" customFormat="1" ht="33.75">
      <c r="A7" s="79" t="s">
        <v>147</v>
      </c>
      <c r="B7" s="98" t="s">
        <v>179</v>
      </c>
      <c r="C7" s="104" t="s">
        <v>28</v>
      </c>
      <c r="D7" s="104">
        <v>0</v>
      </c>
      <c r="E7" s="218">
        <v>5</v>
      </c>
      <c r="F7" s="212">
        <f t="shared" ref="F7:F9" si="0">PRODUCT(E7,D7)</f>
        <v>0</v>
      </c>
      <c r="G7" s="57"/>
    </row>
    <row r="8" spans="1:7" s="6" customFormat="1" ht="22.5">
      <c r="A8" s="79" t="s">
        <v>148</v>
      </c>
      <c r="B8" s="98" t="s">
        <v>180</v>
      </c>
      <c r="C8" s="104" t="s">
        <v>28</v>
      </c>
      <c r="D8" s="104">
        <v>0</v>
      </c>
      <c r="E8" s="218">
        <v>10</v>
      </c>
      <c r="F8" s="212">
        <f t="shared" si="0"/>
        <v>0</v>
      </c>
      <c r="G8" s="57"/>
    </row>
    <row r="9" spans="1:7" s="6" customFormat="1" ht="22.5">
      <c r="A9" s="79" t="s">
        <v>68</v>
      </c>
      <c r="B9" s="84" t="s">
        <v>31</v>
      </c>
      <c r="C9" s="85" t="s">
        <v>28</v>
      </c>
      <c r="D9" s="85">
        <v>0</v>
      </c>
      <c r="E9" s="218">
        <v>40</v>
      </c>
      <c r="F9" s="212">
        <f t="shared" si="0"/>
        <v>0</v>
      </c>
      <c r="G9" s="57"/>
    </row>
    <row r="10" spans="1:7" s="6" customFormat="1" ht="22.5">
      <c r="B10" s="86" t="s">
        <v>32</v>
      </c>
      <c r="C10" s="34"/>
      <c r="D10" s="106"/>
      <c r="E10" s="219"/>
      <c r="F10" s="213"/>
      <c r="G10" s="57"/>
    </row>
    <row r="11" spans="1:7" s="6" customFormat="1" ht="11.25">
      <c r="A11" s="79" t="s">
        <v>69</v>
      </c>
      <c r="B11" s="105" t="s">
        <v>263</v>
      </c>
      <c r="C11" s="106" t="s">
        <v>28</v>
      </c>
      <c r="D11" s="211">
        <v>0</v>
      </c>
      <c r="E11" s="218">
        <v>80</v>
      </c>
      <c r="F11" s="212">
        <f>PRODUCT(E11,D11)</f>
        <v>0</v>
      </c>
    </row>
    <row r="12" spans="1:7" s="6" customFormat="1" ht="13.5" customHeight="1">
      <c r="A12" s="145"/>
      <c r="B12" s="22" t="s">
        <v>181</v>
      </c>
      <c r="C12" s="37"/>
      <c r="D12" s="106"/>
      <c r="E12" s="27"/>
      <c r="F12" s="213"/>
    </row>
    <row r="13" spans="1:7" s="6" customFormat="1" ht="11.25">
      <c r="A13" s="79" t="s">
        <v>70</v>
      </c>
      <c r="B13" s="105" t="s">
        <v>264</v>
      </c>
      <c r="C13" s="106" t="s">
        <v>28</v>
      </c>
      <c r="D13" s="211">
        <v>0</v>
      </c>
      <c r="E13" s="218">
        <v>50</v>
      </c>
      <c r="F13" s="212">
        <f t="shared" ref="F13:F22" si="1">PRODUCT(E13,D13)</f>
        <v>0</v>
      </c>
    </row>
    <row r="14" spans="1:7" s="6" customFormat="1" ht="22.5">
      <c r="A14" s="79" t="s">
        <v>71</v>
      </c>
      <c r="B14" s="86" t="s">
        <v>108</v>
      </c>
      <c r="C14" s="87" t="s">
        <v>28</v>
      </c>
      <c r="D14" s="87">
        <v>0</v>
      </c>
      <c r="E14" s="218">
        <v>10</v>
      </c>
      <c r="F14" s="212">
        <f t="shared" si="1"/>
        <v>0</v>
      </c>
    </row>
    <row r="15" spans="1:7" s="6" customFormat="1" ht="22.5">
      <c r="A15" s="79" t="s">
        <v>72</v>
      </c>
      <c r="B15" s="88" t="s">
        <v>182</v>
      </c>
      <c r="C15" s="87" t="s">
        <v>25</v>
      </c>
      <c r="D15" s="87">
        <v>0</v>
      </c>
      <c r="E15" s="218">
        <v>1</v>
      </c>
      <c r="F15" s="212">
        <f t="shared" si="1"/>
        <v>0</v>
      </c>
    </row>
    <row r="16" spans="1:7" s="6" customFormat="1" ht="22.5">
      <c r="A16" s="79" t="s">
        <v>149</v>
      </c>
      <c r="B16" s="89" t="s">
        <v>183</v>
      </c>
      <c r="C16" s="90" t="s">
        <v>25</v>
      </c>
      <c r="D16" s="90">
        <v>0</v>
      </c>
      <c r="E16" s="218">
        <v>3</v>
      </c>
      <c r="F16" s="212">
        <f t="shared" si="1"/>
        <v>0</v>
      </c>
    </row>
    <row r="17" spans="1:6" s="6" customFormat="1" ht="22.5">
      <c r="A17" s="79" t="s">
        <v>73</v>
      </c>
      <c r="B17" s="89" t="s">
        <v>111</v>
      </c>
      <c r="C17" s="90" t="s">
        <v>25</v>
      </c>
      <c r="D17" s="211">
        <v>0</v>
      </c>
      <c r="E17" s="218">
        <v>5</v>
      </c>
      <c r="F17" s="212">
        <f t="shared" si="1"/>
        <v>0</v>
      </c>
    </row>
    <row r="18" spans="1:6" s="6" customFormat="1" ht="22.5">
      <c r="A18" s="79" t="s">
        <v>74</v>
      </c>
      <c r="B18" s="89" t="s">
        <v>34</v>
      </c>
      <c r="C18" s="90" t="s">
        <v>25</v>
      </c>
      <c r="D18" s="90">
        <v>0</v>
      </c>
      <c r="E18" s="218">
        <v>4</v>
      </c>
      <c r="F18" s="212">
        <f t="shared" si="1"/>
        <v>0</v>
      </c>
    </row>
    <row r="19" spans="1:6" s="6" customFormat="1" ht="22.5">
      <c r="A19" s="79" t="s">
        <v>75</v>
      </c>
      <c r="B19" s="89" t="s">
        <v>35</v>
      </c>
      <c r="C19" s="90" t="s">
        <v>25</v>
      </c>
      <c r="D19" s="90">
        <v>0</v>
      </c>
      <c r="E19" s="218">
        <v>4</v>
      </c>
      <c r="F19" s="212">
        <f t="shared" si="1"/>
        <v>0</v>
      </c>
    </row>
    <row r="20" spans="1:6" s="6" customFormat="1" ht="11.25">
      <c r="A20" s="79" t="s">
        <v>76</v>
      </c>
      <c r="B20" s="91" t="s">
        <v>36</v>
      </c>
      <c r="C20" s="90" t="s">
        <v>25</v>
      </c>
      <c r="D20" s="90">
        <v>0</v>
      </c>
      <c r="E20" s="218">
        <v>1</v>
      </c>
      <c r="F20" s="212">
        <f t="shared" si="1"/>
        <v>0</v>
      </c>
    </row>
    <row r="21" spans="1:6" s="6" customFormat="1" ht="22.5">
      <c r="A21" s="79" t="s">
        <v>77</v>
      </c>
      <c r="B21" s="92" t="s">
        <v>33</v>
      </c>
      <c r="C21" s="93" t="s">
        <v>184</v>
      </c>
      <c r="D21" s="90">
        <v>0</v>
      </c>
      <c r="E21" s="220">
        <v>5</v>
      </c>
      <c r="F21" s="90">
        <f>D21*0.05</f>
        <v>0</v>
      </c>
    </row>
    <row r="22" spans="1:6" s="6" customFormat="1" ht="11.25">
      <c r="A22" s="79" t="s">
        <v>150</v>
      </c>
      <c r="B22" s="92" t="s">
        <v>185</v>
      </c>
      <c r="C22" s="93" t="s">
        <v>186</v>
      </c>
      <c r="D22" s="90">
        <v>0</v>
      </c>
      <c r="E22" s="220">
        <v>35</v>
      </c>
      <c r="F22" s="212">
        <f t="shared" si="1"/>
        <v>0</v>
      </c>
    </row>
    <row r="23" spans="1:6" s="6" customFormat="1" ht="11.25">
      <c r="A23" s="79" t="s">
        <v>151</v>
      </c>
      <c r="B23" s="92" t="s">
        <v>37</v>
      </c>
      <c r="C23" s="93" t="s">
        <v>25</v>
      </c>
      <c r="D23" s="90">
        <v>0</v>
      </c>
      <c r="E23" s="220">
        <v>1</v>
      </c>
      <c r="F23" s="212">
        <f t="shared" ref="F23" si="2">PRODUCT(E23,D23)</f>
        <v>0</v>
      </c>
    </row>
    <row r="24" spans="1:6" s="6" customFormat="1" ht="11.25">
      <c r="A24" s="3"/>
      <c r="B24" s="26"/>
      <c r="C24" s="4"/>
      <c r="D24" s="172"/>
      <c r="E24" s="58"/>
      <c r="F24" s="68"/>
    </row>
    <row r="25" spans="1:6" s="186" customFormat="1" ht="12">
      <c r="A25" s="181"/>
      <c r="B25" s="182" t="s">
        <v>86</v>
      </c>
      <c r="C25" s="183"/>
      <c r="D25" s="184"/>
      <c r="E25" s="162"/>
      <c r="F25" s="214">
        <f>SUM(F7:F24)</f>
        <v>0</v>
      </c>
    </row>
  </sheetData>
  <pageMargins left="0.98425196850393704" right="0.19685039370078741" top="0.39370078740157483" bottom="0.39370078740157483" header="0.51181102362204722" footer="0"/>
  <pageSetup paperSize="9" firstPageNumber="0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21"/>
  <sheetViews>
    <sheetView zoomScaleNormal="100" workbookViewId="0">
      <selection activeCell="F22" sqref="F22"/>
    </sheetView>
  </sheetViews>
  <sheetFormatPr defaultRowHeight="12.75"/>
  <cols>
    <col min="1" max="1" width="5.140625" style="19" customWidth="1"/>
    <col min="2" max="2" width="67.28515625" style="21" customWidth="1"/>
    <col min="3" max="3" width="4.85546875" style="10" bestFit="1" customWidth="1"/>
    <col min="4" max="4" width="8.7109375" style="117" bestFit="1" customWidth="1"/>
    <col min="5" max="5" width="10.28515625" style="2" customWidth="1"/>
    <col min="6" max="7" width="13.28515625" style="2" bestFit="1" customWidth="1"/>
    <col min="8" max="8" width="15" style="2" customWidth="1"/>
    <col min="9" max="1021" width="9.140625" style="2" customWidth="1"/>
    <col min="1022" max="16384" width="9.140625" style="19"/>
  </cols>
  <sheetData>
    <row r="1" spans="1:1021">
      <c r="A1" s="59" t="s">
        <v>106</v>
      </c>
      <c r="B1" s="20" t="s">
        <v>14</v>
      </c>
      <c r="C1" s="73" t="s">
        <v>99</v>
      </c>
      <c r="D1" s="176" t="s">
        <v>163</v>
      </c>
      <c r="E1" s="179" t="s">
        <v>15</v>
      </c>
      <c r="F1" s="178" t="s">
        <v>164</v>
      </c>
      <c r="AMG1" s="19"/>
    </row>
    <row r="2" spans="1:1021">
      <c r="A2" s="72" t="s">
        <v>107</v>
      </c>
      <c r="B2" s="74"/>
      <c r="C2" s="75"/>
      <c r="D2" s="177" t="s">
        <v>174</v>
      </c>
      <c r="E2" s="180"/>
      <c r="F2" s="171"/>
      <c r="AMG2" s="19"/>
    </row>
    <row r="3" spans="1:1021">
      <c r="A3" s="4"/>
      <c r="B3" s="5"/>
      <c r="C3" s="4"/>
      <c r="D3" s="19"/>
      <c r="F3" s="58"/>
    </row>
    <row r="4" spans="1:1021" s="2" customFormat="1">
      <c r="A4" s="28" t="s">
        <v>8</v>
      </c>
      <c r="B4" s="70" t="s">
        <v>190</v>
      </c>
      <c r="C4" s="28"/>
      <c r="F4" s="120"/>
    </row>
    <row r="5" spans="1:1021" s="2" customFormat="1">
      <c r="A5" s="4"/>
      <c r="B5" s="5" t="s">
        <v>16</v>
      </c>
      <c r="C5" s="4"/>
      <c r="F5" s="58"/>
    </row>
    <row r="6" spans="1:1021" s="2" customFormat="1">
      <c r="A6" s="4"/>
      <c r="B6" s="5"/>
      <c r="C6" s="4"/>
      <c r="F6" s="58"/>
    </row>
    <row r="7" spans="1:1021" s="2" customFormat="1" ht="36" customHeight="1">
      <c r="A7" s="79" t="s">
        <v>152</v>
      </c>
      <c r="B7" s="97" t="s">
        <v>198</v>
      </c>
      <c r="C7" s="94" t="s">
        <v>25</v>
      </c>
      <c r="D7" s="104">
        <v>0</v>
      </c>
      <c r="E7" s="218">
        <v>1</v>
      </c>
      <c r="F7" s="212">
        <f>PRODUCT(E7,D7)</f>
        <v>0</v>
      </c>
    </row>
    <row r="8" spans="1:1021" s="2" customFormat="1" ht="12.75" customHeight="1">
      <c r="A8" s="3"/>
      <c r="B8" s="23"/>
      <c r="C8" s="4"/>
      <c r="D8" s="27"/>
      <c r="E8" s="10"/>
      <c r="F8" s="10"/>
    </row>
    <row r="9" spans="1:1021" s="2" customFormat="1" ht="13.5" customHeight="1">
      <c r="A9" s="79"/>
      <c r="B9" s="228" t="s">
        <v>199</v>
      </c>
      <c r="C9" s="94"/>
      <c r="D9" s="104"/>
      <c r="E9" s="218"/>
      <c r="F9" s="212"/>
    </row>
    <row r="10" spans="1:1021" s="2" customFormat="1" ht="12" customHeight="1">
      <c r="A10" s="3"/>
      <c r="B10" s="225"/>
      <c r="C10" s="31"/>
      <c r="D10" s="226"/>
      <c r="E10" s="227"/>
      <c r="F10" s="217"/>
    </row>
    <row r="11" spans="1:1021" s="2" customFormat="1" ht="22.5">
      <c r="B11" s="239" t="s">
        <v>201</v>
      </c>
      <c r="C11" s="240" t="s">
        <v>18</v>
      </c>
      <c r="D11" s="241"/>
      <c r="E11" s="242">
        <v>3</v>
      </c>
      <c r="F11" s="10"/>
    </row>
    <row r="12" spans="1:1021" s="2" customFormat="1">
      <c r="B12" s="243" t="s">
        <v>109</v>
      </c>
      <c r="C12" s="244" t="s">
        <v>25</v>
      </c>
      <c r="D12" s="241"/>
      <c r="E12" s="245">
        <v>1</v>
      </c>
      <c r="F12" s="10"/>
    </row>
    <row r="13" spans="1:1021" s="2" customFormat="1">
      <c r="B13" s="95"/>
      <c r="C13" s="96"/>
      <c r="D13" s="222"/>
      <c r="E13" s="10"/>
      <c r="F13" s="10"/>
    </row>
    <row r="14" spans="1:1021" s="2" customFormat="1" ht="13.5" customHeight="1">
      <c r="A14" s="79"/>
      <c r="B14" s="228" t="s">
        <v>200</v>
      </c>
      <c r="C14" s="94"/>
      <c r="D14" s="104"/>
      <c r="E14" s="218"/>
      <c r="F14" s="212"/>
    </row>
    <row r="15" spans="1:1021" s="2" customFormat="1" ht="12" customHeight="1">
      <c r="A15" s="3"/>
      <c r="B15" s="225"/>
      <c r="C15" s="31"/>
      <c r="D15" s="226"/>
      <c r="E15" s="227"/>
      <c r="F15" s="217"/>
    </row>
    <row r="16" spans="1:1021" s="6" customFormat="1" ht="13.5" customHeight="1">
      <c r="B16" s="109" t="s">
        <v>191</v>
      </c>
      <c r="C16" s="50" t="s">
        <v>18</v>
      </c>
      <c r="E16" s="221">
        <v>1</v>
      </c>
      <c r="F16" s="224"/>
    </row>
    <row r="17" spans="1:6" s="2" customFormat="1" ht="13.5" customHeight="1">
      <c r="B17" s="109" t="s">
        <v>192</v>
      </c>
      <c r="C17" s="50" t="s">
        <v>18</v>
      </c>
      <c r="E17" s="221">
        <v>1</v>
      </c>
      <c r="F17" s="10"/>
    </row>
    <row r="18" spans="1:6" s="2" customFormat="1">
      <c r="B18" s="95" t="s">
        <v>265</v>
      </c>
      <c r="C18" s="96" t="s">
        <v>25</v>
      </c>
      <c r="E18" s="222">
        <v>1</v>
      </c>
      <c r="F18" s="10"/>
    </row>
    <row r="19" spans="1:6" s="2" customFormat="1">
      <c r="B19" s="95" t="s">
        <v>109</v>
      </c>
      <c r="C19" s="96" t="s">
        <v>25</v>
      </c>
      <c r="E19" s="222">
        <v>1</v>
      </c>
      <c r="F19" s="10"/>
    </row>
    <row r="20" spans="1:6" ht="13.5" customHeight="1">
      <c r="B20" s="51"/>
      <c r="C20" s="52"/>
      <c r="D20" s="223"/>
      <c r="E20" s="10"/>
      <c r="F20" s="10"/>
    </row>
    <row r="21" spans="1:6" s="188" customFormat="1" ht="13.5">
      <c r="A21" s="186"/>
      <c r="B21" s="182" t="s">
        <v>266</v>
      </c>
      <c r="C21" s="183"/>
      <c r="D21" s="162"/>
      <c r="E21" s="187"/>
      <c r="F21" s="214">
        <f>SUM(F7:F20)</f>
        <v>0</v>
      </c>
    </row>
  </sheetData>
  <pageMargins left="0.98425196850393704" right="0.19685039370078741" top="0.39370078740157483" bottom="0.39370078740157483" header="0.51181102362204722" footer="0"/>
  <pageSetup paperSize="9" firstPageNumber="0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9"/>
  <sheetViews>
    <sheetView zoomScaleNormal="100" workbookViewId="0">
      <selection activeCell="F20" sqref="F20"/>
    </sheetView>
  </sheetViews>
  <sheetFormatPr defaultRowHeight="12.75"/>
  <cols>
    <col min="1" max="1" width="5.140625" style="8" customWidth="1"/>
    <col min="2" max="2" width="67.28515625" style="5" customWidth="1"/>
    <col min="3" max="3" width="4.85546875" style="4" bestFit="1" customWidth="1"/>
    <col min="4" max="4" width="9.85546875" style="6" customWidth="1"/>
    <col min="5" max="5" width="6" style="58" bestFit="1" customWidth="1"/>
    <col min="6" max="6" width="12.140625" style="6" bestFit="1" customWidth="1"/>
    <col min="7" max="7" width="15" style="6" customWidth="1"/>
    <col min="8" max="1020" width="9.140625" style="6" customWidth="1"/>
    <col min="1021" max="16384" width="9.140625" style="8"/>
  </cols>
  <sheetData>
    <row r="1" spans="1:8">
      <c r="A1" s="59" t="s">
        <v>106</v>
      </c>
      <c r="B1" s="31" t="s">
        <v>14</v>
      </c>
      <c r="C1" s="60" t="s">
        <v>99</v>
      </c>
      <c r="D1" s="176" t="s">
        <v>163</v>
      </c>
      <c r="E1" s="168" t="s">
        <v>15</v>
      </c>
      <c r="F1" s="178" t="s">
        <v>164</v>
      </c>
    </row>
    <row r="2" spans="1:8">
      <c r="A2" s="72" t="s">
        <v>107</v>
      </c>
      <c r="B2" s="30"/>
      <c r="C2" s="29"/>
      <c r="D2" s="177" t="s">
        <v>174</v>
      </c>
      <c r="E2" s="169"/>
      <c r="F2" s="171"/>
    </row>
    <row r="3" spans="1:8" s="6" customFormat="1" ht="11.25">
      <c r="B3" s="5"/>
      <c r="C3" s="4"/>
      <c r="D3" s="172"/>
      <c r="E3" s="58"/>
      <c r="F3" s="103"/>
    </row>
    <row r="4" spans="1:8" s="1" customFormat="1">
      <c r="A4" s="17" t="s">
        <v>153</v>
      </c>
      <c r="B4" s="70" t="s">
        <v>38</v>
      </c>
      <c r="C4" s="28"/>
      <c r="D4" s="173"/>
      <c r="E4" s="120"/>
      <c r="F4" s="116"/>
    </row>
    <row r="5" spans="1:8" s="6" customFormat="1" ht="11.25">
      <c r="A5" s="4"/>
      <c r="B5" s="5" t="s">
        <v>16</v>
      </c>
      <c r="C5" s="4"/>
      <c r="D5" s="172"/>
      <c r="E5" s="58"/>
      <c r="F5" s="103"/>
    </row>
    <row r="6" spans="1:8" s="6" customFormat="1" ht="11.25">
      <c r="A6" s="28"/>
      <c r="B6" s="5"/>
      <c r="C6" s="4"/>
      <c r="D6" s="172"/>
      <c r="E6" s="58"/>
      <c r="F6" s="103"/>
    </row>
    <row r="7" spans="1:8" s="24" customFormat="1" ht="80.25" customHeight="1">
      <c r="A7" s="79" t="s">
        <v>154</v>
      </c>
      <c r="B7" s="216" t="s">
        <v>193</v>
      </c>
      <c r="C7" s="94" t="s">
        <v>18</v>
      </c>
      <c r="D7" s="104">
        <v>0</v>
      </c>
      <c r="E7" s="159">
        <v>3</v>
      </c>
      <c r="F7" s="212">
        <f t="shared" ref="F7:F13" si="0">PRODUCT(E7,D7)</f>
        <v>0</v>
      </c>
      <c r="G7" s="35"/>
      <c r="H7" s="36"/>
    </row>
    <row r="8" spans="1:8" s="24" customFormat="1" ht="101.25" customHeight="1">
      <c r="A8" s="79" t="s">
        <v>155</v>
      </c>
      <c r="B8" s="215" t="s">
        <v>194</v>
      </c>
      <c r="C8" s="94" t="s">
        <v>18</v>
      </c>
      <c r="D8" s="104">
        <v>0</v>
      </c>
      <c r="E8" s="170">
        <v>1</v>
      </c>
      <c r="F8" s="212">
        <f t="shared" ref="F8" si="1">PRODUCT(E8,D8)</f>
        <v>0</v>
      </c>
      <c r="G8" s="35"/>
      <c r="H8" s="36"/>
    </row>
    <row r="9" spans="1:8" s="6" customFormat="1" ht="22.5">
      <c r="A9" s="79" t="s">
        <v>156</v>
      </c>
      <c r="B9" s="216" t="s">
        <v>195</v>
      </c>
      <c r="C9" s="94" t="s">
        <v>18</v>
      </c>
      <c r="D9" s="104">
        <v>0</v>
      </c>
      <c r="E9" s="159">
        <v>1</v>
      </c>
      <c r="F9" s="212">
        <f t="shared" si="0"/>
        <v>0</v>
      </c>
      <c r="G9" s="35"/>
      <c r="H9" s="36"/>
    </row>
    <row r="10" spans="1:8" s="6" customFormat="1" ht="33.75">
      <c r="A10" s="79" t="s">
        <v>157</v>
      </c>
      <c r="B10" s="216" t="s">
        <v>196</v>
      </c>
      <c r="C10" s="101" t="s">
        <v>18</v>
      </c>
      <c r="D10" s="104">
        <v>0</v>
      </c>
      <c r="E10" s="170">
        <v>1</v>
      </c>
      <c r="F10" s="212">
        <f t="shared" si="0"/>
        <v>0</v>
      </c>
    </row>
    <row r="11" spans="1:8" s="6" customFormat="1" ht="33.75">
      <c r="A11" s="79" t="s">
        <v>158</v>
      </c>
      <c r="B11" s="216" t="s">
        <v>197</v>
      </c>
      <c r="C11" s="101" t="s">
        <v>18</v>
      </c>
      <c r="D11" s="104">
        <v>0</v>
      </c>
      <c r="E11" s="170">
        <v>2</v>
      </c>
      <c r="F11" s="212">
        <f t="shared" ref="F11" si="2">PRODUCT(E11,D11)</f>
        <v>0</v>
      </c>
    </row>
    <row r="12" spans="1:8" s="6" customFormat="1" ht="11.25">
      <c r="A12" s="79" t="s">
        <v>159</v>
      </c>
      <c r="B12" s="98" t="s">
        <v>26</v>
      </c>
      <c r="C12" s="101" t="s">
        <v>25</v>
      </c>
      <c r="D12" s="104">
        <v>0</v>
      </c>
      <c r="E12" s="170">
        <v>1</v>
      </c>
      <c r="F12" s="212">
        <f t="shared" si="0"/>
        <v>0</v>
      </c>
    </row>
    <row r="13" spans="1:8" s="6" customFormat="1" ht="11.25">
      <c r="A13" s="79" t="s">
        <v>175</v>
      </c>
      <c r="B13" s="80" t="s">
        <v>272</v>
      </c>
      <c r="C13" s="101" t="s">
        <v>18</v>
      </c>
      <c r="D13" s="104">
        <v>0</v>
      </c>
      <c r="E13" s="170">
        <v>6</v>
      </c>
      <c r="F13" s="212">
        <f t="shared" si="0"/>
        <v>0</v>
      </c>
    </row>
    <row r="14" spans="1:8" s="6" customFormat="1" ht="11.25">
      <c r="A14" s="79" t="s">
        <v>176</v>
      </c>
      <c r="B14" s="216" t="s">
        <v>273</v>
      </c>
      <c r="C14" s="101" t="s">
        <v>18</v>
      </c>
      <c r="D14" s="104">
        <v>0</v>
      </c>
      <c r="E14" s="170">
        <v>1</v>
      </c>
      <c r="F14" s="212">
        <f t="shared" ref="F14" si="3">PRODUCT(E14,D14)</f>
        <v>0</v>
      </c>
    </row>
    <row r="15" spans="1:8" s="6" customFormat="1" ht="11.25">
      <c r="A15" s="79" t="s">
        <v>177</v>
      </c>
      <c r="B15" s="216" t="s">
        <v>274</v>
      </c>
      <c r="C15" s="101" t="s">
        <v>18</v>
      </c>
      <c r="D15" s="104">
        <v>0</v>
      </c>
      <c r="E15" s="170">
        <v>1</v>
      </c>
      <c r="F15" s="212">
        <f t="shared" ref="F15" si="4">PRODUCT(E15,D15)</f>
        <v>0</v>
      </c>
    </row>
    <row r="16" spans="1:8" s="6" customFormat="1" ht="11.25">
      <c r="A16" s="79" t="s">
        <v>178</v>
      </c>
      <c r="B16" s="216" t="s">
        <v>275</v>
      </c>
      <c r="C16" s="101" t="s">
        <v>18</v>
      </c>
      <c r="D16" s="104">
        <v>0</v>
      </c>
      <c r="E16" s="170">
        <v>1</v>
      </c>
      <c r="F16" s="212">
        <f t="shared" ref="F16" si="5">PRODUCT(E16,D16)</f>
        <v>0</v>
      </c>
    </row>
    <row r="17" spans="1:6" s="6" customFormat="1" ht="11.25">
      <c r="A17" s="79" t="s">
        <v>188</v>
      </c>
      <c r="B17" s="80" t="s">
        <v>189</v>
      </c>
      <c r="C17" s="101" t="s">
        <v>186</v>
      </c>
      <c r="D17" s="104">
        <v>0</v>
      </c>
      <c r="E17" s="170">
        <v>4</v>
      </c>
      <c r="F17" s="212">
        <f t="shared" ref="F17" si="6">PRODUCT(E17,D17)</f>
        <v>0</v>
      </c>
    </row>
    <row r="18" spans="1:6" s="6" customFormat="1" ht="11.25">
      <c r="B18" s="5"/>
      <c r="C18" s="25"/>
      <c r="E18" s="58"/>
      <c r="F18" s="4"/>
    </row>
    <row r="19" spans="1:6" s="186" customFormat="1" ht="12">
      <c r="B19" s="182" t="s">
        <v>101</v>
      </c>
      <c r="C19" s="183"/>
      <c r="E19" s="189"/>
      <c r="F19" s="214">
        <f>SUM(F7:F18)</f>
        <v>0</v>
      </c>
    </row>
  </sheetData>
  <pageMargins left="0.98425196850393704" right="0.19685039370078741" top="0.39370078740157483" bottom="0.39370078740157483" header="0.51181102362204722" footer="0"/>
  <pageSetup paperSize="9" firstPageNumber="0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4"/>
  <sheetViews>
    <sheetView zoomScaleNormal="100" workbookViewId="0">
      <selection activeCell="F15" sqref="F15"/>
    </sheetView>
  </sheetViews>
  <sheetFormatPr defaultRowHeight="12.75"/>
  <cols>
    <col min="1" max="1" width="5.85546875" style="8" bestFit="1" customWidth="1"/>
    <col min="2" max="2" width="67.28515625" style="5" customWidth="1"/>
    <col min="3" max="3" width="4.85546875" style="4" bestFit="1" customWidth="1"/>
    <col min="4" max="4" width="9.85546875" style="6" customWidth="1"/>
    <col min="5" max="5" width="6" style="58" bestFit="1" customWidth="1"/>
    <col min="6" max="6" width="14.28515625" style="6" bestFit="1" customWidth="1"/>
    <col min="7" max="7" width="15" style="6" customWidth="1"/>
    <col min="8" max="1020" width="9.140625" style="6" customWidth="1"/>
    <col min="1021" max="16384" width="9.140625" style="8"/>
  </cols>
  <sheetData>
    <row r="1" spans="1:8">
      <c r="A1" s="59" t="s">
        <v>106</v>
      </c>
      <c r="B1" s="31" t="s">
        <v>14</v>
      </c>
      <c r="C1" s="60" t="s">
        <v>99</v>
      </c>
      <c r="D1" s="176" t="s">
        <v>163</v>
      </c>
      <c r="E1" s="168" t="s">
        <v>15</v>
      </c>
      <c r="F1" s="178" t="s">
        <v>164</v>
      </c>
    </row>
    <row r="2" spans="1:8">
      <c r="A2" s="72" t="s">
        <v>107</v>
      </c>
      <c r="B2" s="30"/>
      <c r="C2" s="29"/>
      <c r="D2" s="177" t="s">
        <v>174</v>
      </c>
      <c r="E2" s="169"/>
      <c r="F2" s="171"/>
    </row>
    <row r="3" spans="1:8" s="6" customFormat="1" ht="11.25">
      <c r="B3" s="5"/>
      <c r="C3" s="4"/>
      <c r="D3" s="172"/>
      <c r="E3" s="58"/>
      <c r="F3" s="103"/>
    </row>
    <row r="4" spans="1:8" s="1" customFormat="1">
      <c r="A4" s="17" t="s">
        <v>100</v>
      </c>
      <c r="B4" s="70" t="s">
        <v>87</v>
      </c>
      <c r="C4" s="28"/>
      <c r="D4" s="173"/>
      <c r="E4" s="120"/>
      <c r="F4" s="116"/>
    </row>
    <row r="5" spans="1:8" s="6" customFormat="1" ht="11.25">
      <c r="A5" s="4"/>
      <c r="B5" s="5" t="s">
        <v>16</v>
      </c>
      <c r="C5" s="4"/>
      <c r="D5" s="172"/>
      <c r="E5" s="58"/>
      <c r="F5" s="103"/>
    </row>
    <row r="6" spans="1:8" s="6" customFormat="1" ht="11.25">
      <c r="A6" s="28"/>
      <c r="B6" s="5"/>
      <c r="C6" s="4"/>
      <c r="D6" s="172"/>
      <c r="E6" s="58"/>
      <c r="F6" s="103"/>
    </row>
    <row r="7" spans="1:8" s="24" customFormat="1" ht="11.25">
      <c r="A7" s="79" t="s">
        <v>102</v>
      </c>
      <c r="B7" s="99" t="s">
        <v>203</v>
      </c>
      <c r="C7" s="100" t="s">
        <v>18</v>
      </c>
      <c r="D7" s="174">
        <v>0</v>
      </c>
      <c r="E7" s="192">
        <v>9</v>
      </c>
      <c r="F7" s="175">
        <f t="shared" ref="F7:F12" si="0">PRODUCT(E7,D7)</f>
        <v>0</v>
      </c>
      <c r="G7" s="35"/>
      <c r="H7" s="36"/>
    </row>
    <row r="8" spans="1:8" s="24" customFormat="1" ht="11.25">
      <c r="A8" s="79" t="s">
        <v>103</v>
      </c>
      <c r="B8" s="99" t="s">
        <v>202</v>
      </c>
      <c r="C8" s="100" t="s">
        <v>18</v>
      </c>
      <c r="D8" s="174">
        <v>0</v>
      </c>
      <c r="E8" s="192">
        <v>6</v>
      </c>
      <c r="F8" s="175">
        <f t="shared" ref="F8" si="1">PRODUCT(E8,D8)</f>
        <v>0</v>
      </c>
      <c r="G8" s="35"/>
      <c r="H8" s="36"/>
    </row>
    <row r="9" spans="1:8" s="24" customFormat="1" ht="11.25">
      <c r="A9" s="79" t="s">
        <v>104</v>
      </c>
      <c r="B9" s="99" t="s">
        <v>205</v>
      </c>
      <c r="C9" s="100" t="s">
        <v>18</v>
      </c>
      <c r="D9" s="174">
        <v>0</v>
      </c>
      <c r="E9" s="192">
        <v>7</v>
      </c>
      <c r="F9" s="175">
        <f t="shared" si="0"/>
        <v>0</v>
      </c>
      <c r="G9" s="35"/>
      <c r="H9" s="36"/>
    </row>
    <row r="10" spans="1:8" s="6" customFormat="1" ht="11.25">
      <c r="A10" s="79" t="s">
        <v>105</v>
      </c>
      <c r="B10" s="99" t="s">
        <v>204</v>
      </c>
      <c r="C10" s="100" t="s">
        <v>18</v>
      </c>
      <c r="D10" s="174">
        <v>0</v>
      </c>
      <c r="E10" s="192">
        <v>5</v>
      </c>
      <c r="F10" s="175">
        <f t="shared" si="0"/>
        <v>0</v>
      </c>
      <c r="G10" s="35"/>
      <c r="H10" s="36"/>
    </row>
    <row r="11" spans="1:8" s="6" customFormat="1" ht="13.5" customHeight="1">
      <c r="A11" s="79" t="s">
        <v>206</v>
      </c>
      <c r="B11" s="99" t="s">
        <v>208</v>
      </c>
      <c r="C11" s="100" t="s">
        <v>18</v>
      </c>
      <c r="D11" s="174">
        <v>0</v>
      </c>
      <c r="E11" s="192">
        <v>4</v>
      </c>
      <c r="F11" s="175">
        <f t="shared" si="0"/>
        <v>0</v>
      </c>
      <c r="G11" s="35"/>
      <c r="H11" s="36"/>
    </row>
    <row r="12" spans="1:8" s="6" customFormat="1" ht="46.5" customHeight="1">
      <c r="A12" s="79" t="s">
        <v>207</v>
      </c>
      <c r="B12" s="99" t="s">
        <v>209</v>
      </c>
      <c r="C12" s="100" t="s">
        <v>25</v>
      </c>
      <c r="D12" s="174">
        <v>0</v>
      </c>
      <c r="E12" s="192">
        <v>1</v>
      </c>
      <c r="F12" s="175">
        <f t="shared" si="0"/>
        <v>0</v>
      </c>
      <c r="G12" s="35"/>
      <c r="H12" s="36"/>
    </row>
    <row r="13" spans="1:8" s="6" customFormat="1" ht="11.25">
      <c r="B13" s="5"/>
      <c r="C13" s="25"/>
      <c r="E13" s="58"/>
    </row>
    <row r="14" spans="1:8" s="186" customFormat="1" ht="12">
      <c r="B14" s="182" t="s">
        <v>88</v>
      </c>
      <c r="C14" s="183"/>
      <c r="E14" s="191"/>
      <c r="F14" s="185">
        <f>SUM(F7:F12)</f>
        <v>0</v>
      </c>
    </row>
  </sheetData>
  <pageMargins left="0.98425196850393704" right="0.19685039370078741" top="0.39370078740157483" bottom="0.39370078740157483" header="0.51181102362204722" footer="0"/>
  <pageSetup paperSize="9" firstPageNumber="0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25"/>
  <sheetViews>
    <sheetView zoomScaleNormal="100" workbookViewId="0">
      <selection activeCell="F26" sqref="F26"/>
    </sheetView>
  </sheetViews>
  <sheetFormatPr defaultRowHeight="12.75"/>
  <cols>
    <col min="1" max="1" width="5" style="124" bestFit="1" customWidth="1"/>
    <col min="2" max="2" width="67.28515625" style="128" customWidth="1"/>
    <col min="3" max="3" width="4.85546875" style="127" bestFit="1" customWidth="1"/>
    <col min="4" max="4" width="9.85546875" style="123" customWidth="1"/>
    <col min="5" max="5" width="9.85546875" style="135" bestFit="1" customWidth="1"/>
    <col min="6" max="6" width="13.28515625" style="123" bestFit="1" customWidth="1"/>
    <col min="7" max="7" width="14.42578125" style="123" customWidth="1"/>
    <col min="8" max="1020" width="9.140625" style="123" customWidth="1"/>
    <col min="1021" max="16384" width="9.140625" style="124"/>
  </cols>
  <sheetData>
    <row r="1" spans="1:6">
      <c r="A1" s="132" t="s">
        <v>106</v>
      </c>
      <c r="B1" s="121" t="s">
        <v>14</v>
      </c>
      <c r="C1" s="122" t="s">
        <v>99</v>
      </c>
      <c r="D1" s="176" t="s">
        <v>163</v>
      </c>
      <c r="E1" s="193" t="s">
        <v>15</v>
      </c>
      <c r="F1" s="178" t="s">
        <v>164</v>
      </c>
    </row>
    <row r="2" spans="1:6">
      <c r="A2" s="133" t="s">
        <v>107</v>
      </c>
      <c r="B2" s="125"/>
      <c r="C2" s="126"/>
      <c r="D2" s="177" t="s">
        <v>174</v>
      </c>
      <c r="E2" s="194"/>
      <c r="F2" s="171"/>
    </row>
    <row r="3" spans="1:6">
      <c r="A3" s="127"/>
      <c r="D3" s="172"/>
      <c r="F3" s="103"/>
    </row>
    <row r="4" spans="1:6" s="123" customFormat="1" ht="11.25">
      <c r="A4" s="129" t="s">
        <v>10</v>
      </c>
      <c r="B4" s="138" t="s">
        <v>116</v>
      </c>
      <c r="C4" s="127"/>
      <c r="D4" s="173"/>
      <c r="E4" s="136"/>
      <c r="F4" s="116"/>
    </row>
    <row r="5" spans="1:6" s="123" customFormat="1" ht="11.25">
      <c r="B5" s="139" t="s">
        <v>16</v>
      </c>
      <c r="C5" s="127"/>
      <c r="D5" s="172"/>
      <c r="E5" s="135"/>
      <c r="F5" s="103"/>
    </row>
    <row r="6" spans="1:6" s="123" customFormat="1" ht="11.25">
      <c r="A6" s="129"/>
      <c r="B6" s="128"/>
      <c r="C6" s="127"/>
      <c r="D6" s="172"/>
      <c r="E6" s="135"/>
      <c r="F6" s="103"/>
    </row>
    <row r="7" spans="1:6" s="123" customFormat="1" ht="13.5" customHeight="1">
      <c r="A7" s="146" t="s">
        <v>78</v>
      </c>
      <c r="B7" s="147" t="s">
        <v>210</v>
      </c>
      <c r="C7" s="146" t="s">
        <v>18</v>
      </c>
      <c r="D7" s="174">
        <v>0</v>
      </c>
      <c r="E7" s="229">
        <v>1</v>
      </c>
      <c r="F7" s="212">
        <f t="shared" ref="F7:F18" si="0">PRODUCT(E7,D7)</f>
        <v>0</v>
      </c>
    </row>
    <row r="8" spans="1:6" s="123" customFormat="1" ht="23.25" customHeight="1">
      <c r="A8" s="146" t="s">
        <v>79</v>
      </c>
      <c r="B8" s="147" t="s">
        <v>211</v>
      </c>
      <c r="C8" s="146" t="s">
        <v>18</v>
      </c>
      <c r="D8" s="174">
        <v>0</v>
      </c>
      <c r="E8" s="229">
        <v>1</v>
      </c>
      <c r="F8" s="212">
        <f t="shared" ref="F8" si="1">PRODUCT(E8,D8)</f>
        <v>0</v>
      </c>
    </row>
    <row r="9" spans="1:6" s="123" customFormat="1" ht="23.25" customHeight="1">
      <c r="A9" s="146" t="s">
        <v>80</v>
      </c>
      <c r="B9" s="148" t="s">
        <v>212</v>
      </c>
      <c r="C9" s="146" t="s">
        <v>18</v>
      </c>
      <c r="D9" s="174">
        <v>0</v>
      </c>
      <c r="E9" s="229">
        <v>1</v>
      </c>
      <c r="F9" s="212">
        <f t="shared" si="0"/>
        <v>0</v>
      </c>
    </row>
    <row r="10" spans="1:6" s="123" customFormat="1" ht="22.5">
      <c r="A10" s="146" t="s">
        <v>81</v>
      </c>
      <c r="B10" s="149" t="s">
        <v>213</v>
      </c>
      <c r="C10" s="146" t="s">
        <v>18</v>
      </c>
      <c r="D10" s="174">
        <v>0</v>
      </c>
      <c r="E10" s="229">
        <v>1</v>
      </c>
      <c r="F10" s="212">
        <f t="shared" ref="F10" si="2">PRODUCT(E10,D10)</f>
        <v>0</v>
      </c>
    </row>
    <row r="11" spans="1:6" ht="22.5">
      <c r="A11" s="146" t="s">
        <v>82</v>
      </c>
      <c r="B11" s="147" t="s">
        <v>165</v>
      </c>
      <c r="C11" s="150" t="s">
        <v>28</v>
      </c>
      <c r="D11" s="174">
        <v>0</v>
      </c>
      <c r="E11" s="230">
        <v>30</v>
      </c>
      <c r="F11" s="212">
        <f t="shared" si="0"/>
        <v>0</v>
      </c>
    </row>
    <row r="12" spans="1:6">
      <c r="A12" s="146" t="s">
        <v>83</v>
      </c>
      <c r="B12" s="147" t="s">
        <v>214</v>
      </c>
      <c r="C12" s="146" t="s">
        <v>18</v>
      </c>
      <c r="D12" s="174">
        <v>0</v>
      </c>
      <c r="E12" s="229">
        <v>3</v>
      </c>
      <c r="F12" s="212">
        <f t="shared" si="0"/>
        <v>0</v>
      </c>
    </row>
    <row r="13" spans="1:6">
      <c r="A13" s="146" t="s">
        <v>84</v>
      </c>
      <c r="B13" s="147" t="s">
        <v>136</v>
      </c>
      <c r="C13" s="146" t="s">
        <v>18</v>
      </c>
      <c r="D13" s="174">
        <v>0</v>
      </c>
      <c r="E13" s="229">
        <v>3</v>
      </c>
      <c r="F13" s="212">
        <f t="shared" si="0"/>
        <v>0</v>
      </c>
    </row>
    <row r="14" spans="1:6" ht="22.5">
      <c r="A14" s="146" t="s">
        <v>85</v>
      </c>
      <c r="B14" s="147" t="s">
        <v>137</v>
      </c>
      <c r="C14" s="146" t="s">
        <v>25</v>
      </c>
      <c r="D14" s="174">
        <v>0</v>
      </c>
      <c r="E14" s="229">
        <v>1</v>
      </c>
      <c r="F14" s="212">
        <f t="shared" si="0"/>
        <v>0</v>
      </c>
    </row>
    <row r="15" spans="1:6" ht="22.5">
      <c r="A15" s="146" t="s">
        <v>276</v>
      </c>
      <c r="B15" s="147" t="s">
        <v>138</v>
      </c>
      <c r="C15" s="146" t="s">
        <v>25</v>
      </c>
      <c r="D15" s="174">
        <v>0</v>
      </c>
      <c r="E15" s="229">
        <v>1</v>
      </c>
      <c r="F15" s="212">
        <f t="shared" si="0"/>
        <v>0</v>
      </c>
    </row>
    <row r="16" spans="1:6">
      <c r="A16" s="146" t="s">
        <v>277</v>
      </c>
      <c r="B16" s="147" t="s">
        <v>40</v>
      </c>
      <c r="C16" s="146" t="s">
        <v>25</v>
      </c>
      <c r="D16" s="174">
        <v>0</v>
      </c>
      <c r="E16" s="229">
        <v>1</v>
      </c>
      <c r="F16" s="212">
        <f t="shared" si="0"/>
        <v>0</v>
      </c>
    </row>
    <row r="17" spans="1:6">
      <c r="A17" s="146" t="s">
        <v>278</v>
      </c>
      <c r="B17" s="147" t="s">
        <v>139</v>
      </c>
      <c r="C17" s="146" t="s">
        <v>25</v>
      </c>
      <c r="D17" s="174">
        <v>0</v>
      </c>
      <c r="E17" s="229">
        <v>1</v>
      </c>
      <c r="F17" s="212">
        <f t="shared" si="0"/>
        <v>0</v>
      </c>
    </row>
    <row r="18" spans="1:6" ht="24" customHeight="1">
      <c r="A18" s="146" t="s">
        <v>279</v>
      </c>
      <c r="B18" s="147" t="s">
        <v>140</v>
      </c>
      <c r="C18" s="146" t="s">
        <v>25</v>
      </c>
      <c r="D18" s="174">
        <v>0</v>
      </c>
      <c r="E18" s="229">
        <v>1</v>
      </c>
      <c r="F18" s="212">
        <f t="shared" si="0"/>
        <v>0</v>
      </c>
    </row>
    <row r="19" spans="1:6" ht="12" customHeight="1">
      <c r="A19" s="146" t="s">
        <v>280</v>
      </c>
      <c r="B19" s="147" t="s">
        <v>215</v>
      </c>
      <c r="C19" s="146" t="s">
        <v>18</v>
      </c>
      <c r="D19" s="174">
        <v>0</v>
      </c>
      <c r="E19" s="229">
        <v>1</v>
      </c>
      <c r="F19" s="212">
        <f t="shared" ref="F19" si="3">PRODUCT(E19,D19)</f>
        <v>0</v>
      </c>
    </row>
    <row r="20" spans="1:6" ht="12" customHeight="1">
      <c r="A20" s="146" t="s">
        <v>281</v>
      </c>
      <c r="B20" s="147" t="s">
        <v>216</v>
      </c>
      <c r="C20" s="146" t="s">
        <v>18</v>
      </c>
      <c r="D20" s="174">
        <v>0</v>
      </c>
      <c r="E20" s="229">
        <v>1</v>
      </c>
      <c r="F20" s="212">
        <f t="shared" ref="F20" si="4">PRODUCT(E20,D20)</f>
        <v>0</v>
      </c>
    </row>
    <row r="21" spans="1:6" ht="12" customHeight="1">
      <c r="A21" s="146" t="s">
        <v>282</v>
      </c>
      <c r="B21" s="147" t="s">
        <v>217</v>
      </c>
      <c r="C21" s="146" t="s">
        <v>18</v>
      </c>
      <c r="D21" s="174">
        <v>0</v>
      </c>
      <c r="E21" s="229">
        <v>1</v>
      </c>
      <c r="F21" s="212">
        <f t="shared" ref="F21" si="5">PRODUCT(E21,D21)</f>
        <v>0</v>
      </c>
    </row>
    <row r="22" spans="1:6" ht="12" customHeight="1">
      <c r="A22" s="146" t="s">
        <v>283</v>
      </c>
      <c r="B22" s="147" t="s">
        <v>222</v>
      </c>
      <c r="C22" s="146" t="s">
        <v>186</v>
      </c>
      <c r="D22" s="174">
        <v>0</v>
      </c>
      <c r="E22" s="229">
        <v>1</v>
      </c>
      <c r="F22" s="212">
        <f t="shared" ref="F22" si="6">PRODUCT(E22,D22)</f>
        <v>0</v>
      </c>
    </row>
    <row r="23" spans="1:6" ht="24" customHeight="1">
      <c r="A23" s="146" t="s">
        <v>284</v>
      </c>
      <c r="B23" s="147" t="s">
        <v>259</v>
      </c>
      <c r="C23" s="146" t="s">
        <v>25</v>
      </c>
      <c r="D23" s="174">
        <v>0</v>
      </c>
      <c r="E23" s="229">
        <v>1</v>
      </c>
      <c r="F23" s="212">
        <f t="shared" ref="F23" si="7">PRODUCT(E23,D23)</f>
        <v>0</v>
      </c>
    </row>
    <row r="24" spans="1:6" s="123" customFormat="1" ht="11.25">
      <c r="B24" s="130"/>
      <c r="C24" s="131"/>
      <c r="E24" s="137"/>
    </row>
    <row r="25" spans="1:6" s="197" customFormat="1" ht="12">
      <c r="A25" s="195"/>
      <c r="B25" s="198" t="s">
        <v>141</v>
      </c>
      <c r="C25" s="196"/>
      <c r="E25" s="199"/>
      <c r="F25" s="185">
        <f>SUM(F7:F23)</f>
        <v>0</v>
      </c>
    </row>
  </sheetData>
  <pageMargins left="0.98425196850393704" right="0.19685039370078741" top="0.39370078740157483" bottom="0.39370078740157483" header="0.51181102362204722" footer="0"/>
  <pageSetup paperSize="9" firstPageNumber="0" orientation="landscape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Normal="100" workbookViewId="0">
      <selection activeCell="F28" sqref="F28"/>
    </sheetView>
  </sheetViews>
  <sheetFormatPr defaultRowHeight="11.25"/>
  <cols>
    <col min="1" max="1" width="5" style="6" bestFit="1" customWidth="1"/>
    <col min="2" max="2" width="67.28515625" style="5" customWidth="1"/>
    <col min="3" max="3" width="4.85546875" style="4" bestFit="1" customWidth="1"/>
    <col min="4" max="4" width="9.140625" style="6"/>
    <col min="5" max="5" width="8.7109375" style="58" bestFit="1" customWidth="1"/>
    <col min="6" max="6" width="13.28515625" style="6" bestFit="1" customWidth="1"/>
    <col min="7" max="16384" width="9.140625" style="6"/>
  </cols>
  <sheetData>
    <row r="1" spans="1:6">
      <c r="A1" s="59" t="s">
        <v>106</v>
      </c>
      <c r="B1" s="31" t="s">
        <v>14</v>
      </c>
      <c r="C1" s="60" t="s">
        <v>99</v>
      </c>
      <c r="D1" s="176" t="s">
        <v>163</v>
      </c>
      <c r="E1" s="168" t="s">
        <v>15</v>
      </c>
      <c r="F1" s="178" t="s">
        <v>164</v>
      </c>
    </row>
    <row r="2" spans="1:6">
      <c r="A2" s="72" t="s">
        <v>107</v>
      </c>
      <c r="B2" s="30"/>
      <c r="C2" s="29"/>
      <c r="D2" s="177" t="s">
        <v>174</v>
      </c>
      <c r="E2" s="169"/>
      <c r="F2" s="171"/>
    </row>
    <row r="3" spans="1:6">
      <c r="D3" s="172"/>
      <c r="F3" s="103"/>
    </row>
    <row r="4" spans="1:6">
      <c r="A4" s="28" t="s">
        <v>115</v>
      </c>
      <c r="B4" s="32" t="s">
        <v>12</v>
      </c>
      <c r="C4" s="134"/>
      <c r="D4" s="173"/>
      <c r="F4" s="116"/>
    </row>
    <row r="5" spans="1:6">
      <c r="A5" s="61"/>
      <c r="B5" s="5" t="s">
        <v>16</v>
      </c>
      <c r="C5" s="134"/>
      <c r="D5" s="172"/>
      <c r="F5" s="103"/>
    </row>
    <row r="6" spans="1:6">
      <c r="A6" s="61"/>
      <c r="C6" s="134"/>
      <c r="D6" s="172"/>
      <c r="F6" s="103"/>
    </row>
    <row r="7" spans="1:6" ht="33.75">
      <c r="A7" s="94" t="s">
        <v>117</v>
      </c>
      <c r="B7" s="82" t="s">
        <v>267</v>
      </c>
      <c r="C7" s="94" t="s">
        <v>18</v>
      </c>
      <c r="D7" s="174">
        <v>0</v>
      </c>
      <c r="E7" s="218">
        <v>1</v>
      </c>
      <c r="F7" s="212">
        <f t="shared" ref="F7:F12" si="0">PRODUCT(E7,D7)</f>
        <v>0</v>
      </c>
    </row>
    <row r="8" spans="1:6">
      <c r="A8" s="94" t="s">
        <v>118</v>
      </c>
      <c r="B8" s="82" t="s">
        <v>286</v>
      </c>
      <c r="C8" s="94" t="s">
        <v>18</v>
      </c>
      <c r="D8" s="174">
        <v>0</v>
      </c>
      <c r="E8" s="218">
        <v>1</v>
      </c>
      <c r="F8" s="212">
        <f t="shared" si="0"/>
        <v>0</v>
      </c>
    </row>
    <row r="9" spans="1:6">
      <c r="A9" s="94" t="s">
        <v>119</v>
      </c>
      <c r="B9" s="82" t="s">
        <v>287</v>
      </c>
      <c r="C9" s="94" t="s">
        <v>18</v>
      </c>
      <c r="D9" s="174">
        <v>0</v>
      </c>
      <c r="E9" s="218">
        <v>1</v>
      </c>
      <c r="F9" s="212">
        <f t="shared" si="0"/>
        <v>0</v>
      </c>
    </row>
    <row r="10" spans="1:6" ht="22.5">
      <c r="A10" s="94" t="s">
        <v>120</v>
      </c>
      <c r="B10" s="82" t="s">
        <v>288</v>
      </c>
      <c r="C10" s="94" t="s">
        <v>18</v>
      </c>
      <c r="D10" s="174">
        <v>0</v>
      </c>
      <c r="E10" s="218">
        <v>2</v>
      </c>
      <c r="F10" s="212">
        <f t="shared" si="0"/>
        <v>0</v>
      </c>
    </row>
    <row r="11" spans="1:6">
      <c r="A11" s="94" t="s">
        <v>121</v>
      </c>
      <c r="B11" s="82" t="s">
        <v>112</v>
      </c>
      <c r="C11" s="94" t="s">
        <v>18</v>
      </c>
      <c r="D11" s="174">
        <v>0</v>
      </c>
      <c r="E11" s="218">
        <v>1</v>
      </c>
      <c r="F11" s="212">
        <f t="shared" si="0"/>
        <v>0</v>
      </c>
    </row>
    <row r="12" spans="1:6" ht="25.5" customHeight="1">
      <c r="A12" s="94" t="s">
        <v>122</v>
      </c>
      <c r="B12" s="82" t="s">
        <v>114</v>
      </c>
      <c r="C12" s="94" t="s">
        <v>18</v>
      </c>
      <c r="D12" s="174">
        <v>0</v>
      </c>
      <c r="E12" s="231">
        <v>1</v>
      </c>
      <c r="F12" s="212">
        <f t="shared" si="0"/>
        <v>0</v>
      </c>
    </row>
    <row r="13" spans="1:6">
      <c r="A13" s="94" t="s">
        <v>123</v>
      </c>
      <c r="B13" s="82" t="s">
        <v>45</v>
      </c>
      <c r="C13" s="94" t="s">
        <v>18</v>
      </c>
      <c r="D13" s="174">
        <v>0</v>
      </c>
      <c r="E13" s="218">
        <v>1</v>
      </c>
      <c r="F13" s="212">
        <f t="shared" ref="F13:F24" si="1">PRODUCT(E13,D13)</f>
        <v>0</v>
      </c>
    </row>
    <row r="14" spans="1:6">
      <c r="A14" s="94" t="s">
        <v>124</v>
      </c>
      <c r="B14" s="82" t="s">
        <v>289</v>
      </c>
      <c r="C14" s="94" t="s">
        <v>18</v>
      </c>
      <c r="D14" s="174">
        <v>0</v>
      </c>
      <c r="E14" s="218">
        <v>2</v>
      </c>
      <c r="F14" s="212">
        <f t="shared" si="1"/>
        <v>0</v>
      </c>
    </row>
    <row r="15" spans="1:6">
      <c r="A15" s="94" t="s">
        <v>125</v>
      </c>
      <c r="B15" s="82" t="s">
        <v>113</v>
      </c>
      <c r="C15" s="94" t="s">
        <v>28</v>
      </c>
      <c r="D15" s="174">
        <v>0</v>
      </c>
      <c r="E15" s="218">
        <v>60</v>
      </c>
      <c r="F15" s="212">
        <f t="shared" si="1"/>
        <v>0</v>
      </c>
    </row>
    <row r="16" spans="1:6">
      <c r="A16" s="94" t="s">
        <v>126</v>
      </c>
      <c r="B16" s="82" t="s">
        <v>218</v>
      </c>
      <c r="C16" s="94" t="s">
        <v>28</v>
      </c>
      <c r="D16" s="174">
        <v>0</v>
      </c>
      <c r="E16" s="218">
        <v>30</v>
      </c>
      <c r="F16" s="212">
        <f t="shared" si="1"/>
        <v>0</v>
      </c>
    </row>
    <row r="17" spans="1:6">
      <c r="A17" s="94" t="s">
        <v>127</v>
      </c>
      <c r="B17" s="82" t="s">
        <v>219</v>
      </c>
      <c r="C17" s="94" t="s">
        <v>28</v>
      </c>
      <c r="D17" s="174">
        <v>0</v>
      </c>
      <c r="E17" s="218">
        <v>40</v>
      </c>
      <c r="F17" s="212">
        <f t="shared" si="1"/>
        <v>0</v>
      </c>
    </row>
    <row r="18" spans="1:6">
      <c r="A18" s="94" t="s">
        <v>128</v>
      </c>
      <c r="B18" s="82" t="s">
        <v>220</v>
      </c>
      <c r="C18" s="94" t="s">
        <v>28</v>
      </c>
      <c r="D18" s="174">
        <v>0</v>
      </c>
      <c r="E18" s="218">
        <v>20</v>
      </c>
      <c r="F18" s="212">
        <f t="shared" si="1"/>
        <v>0</v>
      </c>
    </row>
    <row r="19" spans="1:6" ht="22.5">
      <c r="A19" s="94" t="s">
        <v>129</v>
      </c>
      <c r="B19" s="82" t="s">
        <v>44</v>
      </c>
      <c r="C19" s="142" t="s">
        <v>25</v>
      </c>
      <c r="D19" s="174">
        <v>0</v>
      </c>
      <c r="E19" s="232">
        <v>1</v>
      </c>
      <c r="F19" s="212">
        <f t="shared" si="1"/>
        <v>0</v>
      </c>
    </row>
    <row r="20" spans="1:6">
      <c r="A20" s="94" t="s">
        <v>130</v>
      </c>
      <c r="B20" s="82" t="s">
        <v>225</v>
      </c>
      <c r="C20" s="142" t="s">
        <v>25</v>
      </c>
      <c r="D20" s="174">
        <v>0</v>
      </c>
      <c r="E20" s="232">
        <v>1</v>
      </c>
      <c r="F20" s="212">
        <f t="shared" ref="F20" si="2">PRODUCT(E20,D20)</f>
        <v>0</v>
      </c>
    </row>
    <row r="21" spans="1:6" ht="22.5">
      <c r="A21" s="94" t="s">
        <v>131</v>
      </c>
      <c r="B21" s="82" t="s">
        <v>43</v>
      </c>
      <c r="C21" s="142" t="s">
        <v>25</v>
      </c>
      <c r="D21" s="174">
        <v>0</v>
      </c>
      <c r="E21" s="232">
        <v>1</v>
      </c>
      <c r="F21" s="212">
        <f t="shared" si="1"/>
        <v>0</v>
      </c>
    </row>
    <row r="22" spans="1:6" ht="22.5">
      <c r="A22" s="94" t="s">
        <v>132</v>
      </c>
      <c r="B22" s="82" t="s">
        <v>42</v>
      </c>
      <c r="C22" s="142" t="s">
        <v>25</v>
      </c>
      <c r="D22" s="174">
        <v>0</v>
      </c>
      <c r="E22" s="218">
        <v>1</v>
      </c>
      <c r="F22" s="212">
        <f t="shared" si="1"/>
        <v>0</v>
      </c>
    </row>
    <row r="23" spans="1:6" ht="22.5">
      <c r="A23" s="94" t="s">
        <v>133</v>
      </c>
      <c r="B23" s="82" t="s">
        <v>261</v>
      </c>
      <c r="C23" s="142" t="s">
        <v>25</v>
      </c>
      <c r="D23" s="174">
        <v>0</v>
      </c>
      <c r="E23" s="218">
        <v>1</v>
      </c>
      <c r="F23" s="212">
        <f t="shared" si="1"/>
        <v>0</v>
      </c>
    </row>
    <row r="24" spans="1:6">
      <c r="A24" s="94" t="s">
        <v>134</v>
      </c>
      <c r="B24" s="82" t="s">
        <v>41</v>
      </c>
      <c r="C24" s="142" t="s">
        <v>25</v>
      </c>
      <c r="D24" s="174">
        <v>0</v>
      </c>
      <c r="E24" s="218">
        <v>1</v>
      </c>
      <c r="F24" s="212">
        <f t="shared" si="1"/>
        <v>0</v>
      </c>
    </row>
    <row r="25" spans="1:6">
      <c r="A25" s="94" t="s">
        <v>135</v>
      </c>
      <c r="B25" s="82" t="s">
        <v>221</v>
      </c>
      <c r="C25" s="142" t="s">
        <v>186</v>
      </c>
      <c r="D25" s="174">
        <v>0</v>
      </c>
      <c r="E25" s="218">
        <v>1</v>
      </c>
      <c r="F25" s="212">
        <f t="shared" ref="F25" si="3">PRODUCT(E25,D25)</f>
        <v>0</v>
      </c>
    </row>
    <row r="26" spans="1:6">
      <c r="A26" s="40"/>
      <c r="B26" s="26"/>
    </row>
    <row r="27" spans="1:6" s="190" customFormat="1" ht="12">
      <c r="B27" s="152" t="s">
        <v>29</v>
      </c>
      <c r="C27" s="200"/>
      <c r="E27" s="201"/>
      <c r="F27" s="185">
        <f>SUM(F7:F25)</f>
        <v>0</v>
      </c>
    </row>
  </sheetData>
  <pageMargins left="0.98425196850393704" right="0.19685039370078741" top="0.39370078740157483" bottom="0.39370078740157483" header="0.51181102362204722" footer="0"/>
  <pageSetup paperSize="9" orientation="landscape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F23" sqref="F23"/>
    </sheetView>
  </sheetViews>
  <sheetFormatPr defaultRowHeight="11.25"/>
  <cols>
    <col min="1" max="1" width="5" style="6" bestFit="1" customWidth="1"/>
    <col min="2" max="2" width="67.28515625" style="5" customWidth="1"/>
    <col min="3" max="3" width="4.85546875" style="4" bestFit="1" customWidth="1"/>
    <col min="4" max="4" width="9.140625" style="6"/>
    <col min="5" max="5" width="8.7109375" style="58" bestFit="1" customWidth="1"/>
    <col min="6" max="6" width="13.28515625" style="6" bestFit="1" customWidth="1"/>
    <col min="7" max="16384" width="9.140625" style="6"/>
  </cols>
  <sheetData>
    <row r="1" spans="1:6">
      <c r="A1" s="59" t="s">
        <v>106</v>
      </c>
      <c r="B1" s="31" t="s">
        <v>14</v>
      </c>
      <c r="C1" s="60" t="s">
        <v>99</v>
      </c>
      <c r="D1" s="176" t="s">
        <v>163</v>
      </c>
      <c r="E1" s="168" t="s">
        <v>15</v>
      </c>
      <c r="F1" s="178" t="s">
        <v>164</v>
      </c>
    </row>
    <row r="2" spans="1:6">
      <c r="A2" s="72" t="s">
        <v>107</v>
      </c>
      <c r="B2" s="30"/>
      <c r="C2" s="29"/>
      <c r="D2" s="177" t="s">
        <v>174</v>
      </c>
      <c r="E2" s="169"/>
      <c r="F2" s="171"/>
    </row>
    <row r="3" spans="1:6">
      <c r="D3" s="172"/>
      <c r="F3" s="103"/>
    </row>
    <row r="4" spans="1:6">
      <c r="A4" s="28" t="s">
        <v>11</v>
      </c>
      <c r="B4" s="32" t="s">
        <v>142</v>
      </c>
      <c r="C4" s="140"/>
      <c r="D4" s="173"/>
      <c r="E4" s="141"/>
      <c r="F4" s="116"/>
    </row>
    <row r="5" spans="1:6">
      <c r="A5" s="4"/>
      <c r="B5" s="26" t="s">
        <v>16</v>
      </c>
      <c r="C5" s="140"/>
      <c r="D5" s="172"/>
      <c r="E5" s="141"/>
      <c r="F5" s="103"/>
    </row>
    <row r="6" spans="1:6">
      <c r="A6" s="61"/>
      <c r="C6" s="140"/>
      <c r="D6" s="172"/>
      <c r="E6" s="141"/>
      <c r="F6" s="103"/>
    </row>
    <row r="7" spans="1:6" ht="58.5" customHeight="1">
      <c r="A7" s="94" t="s">
        <v>54</v>
      </c>
      <c r="B7" s="233" t="s">
        <v>226</v>
      </c>
      <c r="C7" s="101" t="s">
        <v>18</v>
      </c>
      <c r="D7" s="174">
        <v>0</v>
      </c>
      <c r="E7" s="207">
        <v>1</v>
      </c>
      <c r="F7" s="175">
        <f t="shared" ref="F7:F19" si="0">PRODUCT(E7,D7)</f>
        <v>0</v>
      </c>
    </row>
    <row r="8" spans="1:6" ht="45">
      <c r="A8" s="94" t="s">
        <v>55</v>
      </c>
      <c r="B8" s="234" t="s">
        <v>227</v>
      </c>
      <c r="C8" s="101" t="s">
        <v>18</v>
      </c>
      <c r="D8" s="174">
        <v>0</v>
      </c>
      <c r="E8" s="207">
        <v>3</v>
      </c>
      <c r="F8" s="175">
        <f t="shared" si="0"/>
        <v>0</v>
      </c>
    </row>
    <row r="9" spans="1:6" ht="24.75" customHeight="1">
      <c r="A9" s="94" t="s">
        <v>56</v>
      </c>
      <c r="B9" s="235" t="s">
        <v>228</v>
      </c>
      <c r="C9" s="101" t="s">
        <v>18</v>
      </c>
      <c r="D9" s="174">
        <v>0</v>
      </c>
      <c r="E9" s="207">
        <v>1</v>
      </c>
      <c r="F9" s="175">
        <f t="shared" si="0"/>
        <v>0</v>
      </c>
    </row>
    <row r="10" spans="1:6" ht="24.75" customHeight="1">
      <c r="A10" s="94" t="s">
        <v>57</v>
      </c>
      <c r="B10" s="236" t="s">
        <v>229</v>
      </c>
      <c r="C10" s="101" t="s">
        <v>18</v>
      </c>
      <c r="D10" s="174">
        <v>0</v>
      </c>
      <c r="E10" s="207">
        <v>1</v>
      </c>
      <c r="F10" s="175">
        <f t="shared" ref="F10" si="1">PRODUCT(E10,D10)</f>
        <v>0</v>
      </c>
    </row>
    <row r="11" spans="1:6" ht="157.5" customHeight="1">
      <c r="A11" s="94" t="s">
        <v>58</v>
      </c>
      <c r="B11" s="237" t="s">
        <v>230</v>
      </c>
      <c r="C11" s="101" t="s">
        <v>25</v>
      </c>
      <c r="D11" s="174">
        <v>0</v>
      </c>
      <c r="E11" s="207">
        <v>1</v>
      </c>
      <c r="F11" s="175">
        <f t="shared" ref="F11" si="2">PRODUCT(E11,D11)</f>
        <v>0</v>
      </c>
    </row>
    <row r="12" spans="1:6">
      <c r="A12" s="94" t="s">
        <v>59</v>
      </c>
      <c r="B12" s="82" t="s">
        <v>143</v>
      </c>
      <c r="C12" s="101" t="s">
        <v>18</v>
      </c>
      <c r="D12" s="174">
        <v>0</v>
      </c>
      <c r="E12" s="207">
        <v>3</v>
      </c>
      <c r="F12" s="175">
        <f t="shared" si="0"/>
        <v>0</v>
      </c>
    </row>
    <row r="13" spans="1:6">
      <c r="A13" s="94" t="s">
        <v>60</v>
      </c>
      <c r="B13" s="82" t="s">
        <v>231</v>
      </c>
      <c r="C13" s="101" t="s">
        <v>18</v>
      </c>
      <c r="D13" s="174">
        <v>0</v>
      </c>
      <c r="E13" s="207">
        <v>13</v>
      </c>
      <c r="F13" s="175">
        <f t="shared" si="0"/>
        <v>0</v>
      </c>
    </row>
    <row r="14" spans="1:6">
      <c r="A14" s="94" t="s">
        <v>61</v>
      </c>
      <c r="B14" s="234" t="s">
        <v>247</v>
      </c>
      <c r="C14" s="101" t="s">
        <v>28</v>
      </c>
      <c r="D14" s="174">
        <v>0</v>
      </c>
      <c r="E14" s="207">
        <v>80</v>
      </c>
      <c r="F14" s="175">
        <f t="shared" si="0"/>
        <v>0</v>
      </c>
    </row>
    <row r="15" spans="1:6">
      <c r="A15" s="94" t="s">
        <v>62</v>
      </c>
      <c r="B15" s="82" t="s">
        <v>248</v>
      </c>
      <c r="C15" s="101" t="s">
        <v>28</v>
      </c>
      <c r="D15" s="174">
        <v>0</v>
      </c>
      <c r="E15" s="207">
        <v>30</v>
      </c>
      <c r="F15" s="175">
        <f t="shared" si="0"/>
        <v>0</v>
      </c>
    </row>
    <row r="16" spans="1:6">
      <c r="A16" s="94" t="s">
        <v>63</v>
      </c>
      <c r="B16" s="236" t="s">
        <v>249</v>
      </c>
      <c r="C16" s="101" t="s">
        <v>28</v>
      </c>
      <c r="D16" s="174">
        <v>0</v>
      </c>
      <c r="E16" s="207">
        <v>20</v>
      </c>
      <c r="F16" s="175">
        <f t="shared" si="0"/>
        <v>0</v>
      </c>
    </row>
    <row r="17" spans="1:6">
      <c r="A17" s="94" t="s">
        <v>64</v>
      </c>
      <c r="B17" s="236" t="s">
        <v>250</v>
      </c>
      <c r="C17" s="101" t="s">
        <v>25</v>
      </c>
      <c r="D17" s="174">
        <v>0</v>
      </c>
      <c r="E17" s="207">
        <v>1</v>
      </c>
      <c r="F17" s="175">
        <f t="shared" si="0"/>
        <v>0</v>
      </c>
    </row>
    <row r="18" spans="1:6" ht="22.5">
      <c r="A18" s="94" t="s">
        <v>65</v>
      </c>
      <c r="B18" s="82" t="s">
        <v>251</v>
      </c>
      <c r="C18" s="101" t="s">
        <v>25</v>
      </c>
      <c r="D18" s="174">
        <v>0</v>
      </c>
      <c r="E18" s="207">
        <v>1</v>
      </c>
      <c r="F18" s="175">
        <f t="shared" si="0"/>
        <v>0</v>
      </c>
    </row>
    <row r="19" spans="1:6">
      <c r="A19" s="94" t="s">
        <v>66</v>
      </c>
      <c r="B19" s="82" t="s">
        <v>40</v>
      </c>
      <c r="C19" s="101" t="s">
        <v>25</v>
      </c>
      <c r="D19" s="174">
        <v>0</v>
      </c>
      <c r="E19" s="207">
        <v>1</v>
      </c>
      <c r="F19" s="175">
        <f t="shared" si="0"/>
        <v>0</v>
      </c>
    </row>
    <row r="20" spans="1:6">
      <c r="A20" s="94" t="s">
        <v>67</v>
      </c>
      <c r="B20" s="82" t="s">
        <v>252</v>
      </c>
      <c r="C20" s="101" t="s">
        <v>25</v>
      </c>
      <c r="D20" s="174">
        <v>0</v>
      </c>
      <c r="E20" s="207">
        <v>1</v>
      </c>
      <c r="F20" s="175">
        <f t="shared" ref="F20" si="3">PRODUCT(E20,D20)</f>
        <v>0</v>
      </c>
    </row>
    <row r="22" spans="1:6" s="190" customFormat="1" ht="12">
      <c r="B22" s="182" t="s">
        <v>144</v>
      </c>
      <c r="C22" s="202"/>
      <c r="E22" s="203"/>
      <c r="F22" s="185">
        <f>SUM(F7:F20)</f>
        <v>0</v>
      </c>
    </row>
  </sheetData>
  <pageMargins left="0.98425196850393704" right="0.19685039370078741" top="0.39370078740157483" bottom="0.39370078740157483" header="0.51181102362204722" footer="0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11</vt:i4>
      </vt:variant>
      <vt:variant>
        <vt:lpstr>Imenovani obsegi</vt:lpstr>
      </vt:variant>
      <vt:variant>
        <vt:i4>18</vt:i4>
      </vt:variant>
    </vt:vector>
  </HeadingPairs>
  <TitlesOfParts>
    <vt:vector size="29" baseType="lpstr">
      <vt:lpstr>ELEKTRIKA REKAPITULACIJA</vt:lpstr>
      <vt:lpstr>A1 SVETILNA TELESA</vt:lpstr>
      <vt:lpstr>A2 VODOVNI MATERIAL</vt:lpstr>
      <vt:lpstr>A3 ELEKTRIČNI RAZDELILNIKI</vt:lpstr>
      <vt:lpstr>A4 VARNOSTNA RAZSVETLJAVA</vt:lpstr>
      <vt:lpstr>A5 PRIKLOPI</vt:lpstr>
      <vt:lpstr>B1 AVTOMATSKO JAVLJANJE POŽARA</vt:lpstr>
      <vt:lpstr>B2 SESTRSKI KLIC</vt:lpstr>
      <vt:lpstr>B3 KONTROLA PRISTOPA</vt:lpstr>
      <vt:lpstr>B4 VIDEO DOMOFONSKI SISTEM</vt:lpstr>
      <vt:lpstr>C PID</vt:lpstr>
      <vt:lpstr>'A1 SVETILNA TELESA'!Področje_tiskanja</vt:lpstr>
      <vt:lpstr>'A2 VODOVNI MATERIAL'!Področje_tiskanja</vt:lpstr>
      <vt:lpstr>'A3 ELEKTRIČNI RAZDELILNIKI'!Področje_tiskanja</vt:lpstr>
      <vt:lpstr>'A4 VARNOSTNA RAZSVETLJAVA'!Področje_tiskanja</vt:lpstr>
      <vt:lpstr>'A5 PRIKLOPI'!Področje_tiskanja</vt:lpstr>
      <vt:lpstr>'B1 AVTOMATSKO JAVLJANJE POŽARA'!Področje_tiskanja</vt:lpstr>
      <vt:lpstr>'B2 SESTRSKI KLIC'!Področje_tiskanja</vt:lpstr>
      <vt:lpstr>'B3 KONTROLA PRISTOPA'!Področje_tiskanja</vt:lpstr>
      <vt:lpstr>'B4 VIDEO DOMOFONSKI SISTEM'!Področje_tiskanja</vt:lpstr>
      <vt:lpstr>'C PID'!Področje_tiskanja</vt:lpstr>
      <vt:lpstr>'ELEKTRIKA REKAPITULACIJA'!Področje_tiskanja</vt:lpstr>
      <vt:lpstr>'A1 SVETILNA TELESA'!Tiskanje_naslovov</vt:lpstr>
      <vt:lpstr>'A2 VODOVNI MATERIAL'!Tiskanje_naslovov</vt:lpstr>
      <vt:lpstr>'A3 ELEKTRIČNI RAZDELILNIKI'!Tiskanje_naslovov</vt:lpstr>
      <vt:lpstr>'A4 VARNOSTNA RAZSVETLJAVA'!Tiskanje_naslovov</vt:lpstr>
      <vt:lpstr>'A5 PRIKLOPI'!Tiskanje_naslovov</vt:lpstr>
      <vt:lpstr>'B1 AVTOMATSKO JAVLJANJE POŽARA'!Tiskanje_naslovov</vt:lpstr>
      <vt:lpstr>'C PID'!Tiskanje_naslovov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2020-04-24T09:33:57Z</dcterms:created>
  <dcterms:modified xsi:type="dcterms:W3CDTF">2025-04-04T19:21:24Z</dcterms:modified>
  <dc:language/>
</cp:coreProperties>
</file>