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C:\Začasna mapa\Načrti\NN polje TP\Priprava dokumentacije za razpis trafo 12 3 2025\"/>
    </mc:Choice>
  </mc:AlternateContent>
  <xr:revisionPtr revIDLastSave="0" documentId="13_ncr:1_{59F00BD7-4E64-480E-88F3-6CBBA4C9F1E1}" xr6:coauthVersionLast="47" xr6:coauthVersionMax="47" xr10:uidLastSave="{00000000-0000-0000-0000-000000000000}"/>
  <bookViews>
    <workbookView xWindow="-120" yWindow="-120" windowWidth="38640" windowHeight="21240" activeTab="2" xr2:uid="{00000000-000D-0000-FFFF-FFFF00000000}"/>
  </bookViews>
  <sheets>
    <sheet name="Navodila" sheetId="1" r:id="rId1"/>
    <sheet name="EM - trafo" sheetId="2" r:id="rId2"/>
    <sheet name="ES-NN blok + vodi" sheetId="3" r:id="rId3"/>
  </sheets>
  <definedNames>
    <definedName name="_xlnm.Print_Area" localSheetId="1">'EM - trafo'!$A$1:$F$48</definedName>
    <definedName name="_xlnm.Print_Area" localSheetId="2">'ES-NN blok + vodi'!$A$1:$F$428</definedName>
    <definedName name="_xlnm.Print_Area" localSheetId="0">Navodila!$A$1:$B$111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2" l="1"/>
  <c r="F425" i="3"/>
  <c r="F404" i="3"/>
  <c r="F406" i="3" s="1"/>
  <c r="F45" i="2"/>
  <c r="F422" i="3"/>
  <c r="F43" i="2"/>
  <c r="F420" i="3" l="1"/>
  <c r="F418" i="3"/>
  <c r="F416" i="3"/>
  <c r="A416" i="3"/>
  <c r="A418" i="3" s="1"/>
  <c r="A420" i="3" s="1"/>
  <c r="F414" i="3"/>
  <c r="F54"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3" i="3"/>
  <c r="F7" i="3"/>
  <c r="A7" i="3"/>
  <c r="A13" i="3" s="1"/>
  <c r="A15" i="3" s="1"/>
  <c r="A18" i="3" s="1"/>
  <c r="A50" i="3" s="1"/>
  <c r="A52" i="3" s="1"/>
  <c r="A54" i="3" s="1"/>
  <c r="F5" i="3"/>
  <c r="F41" i="2"/>
  <c r="F39" i="2"/>
  <c r="A39" i="2"/>
  <c r="A41" i="2" s="1"/>
  <c r="A43" i="2" s="1"/>
  <c r="F37" i="2"/>
  <c r="F28" i="2"/>
  <c r="F24" i="2"/>
  <c r="F22" i="2"/>
  <c r="F20" i="2"/>
  <c r="F19" i="2"/>
  <c r="F18" i="2"/>
  <c r="F15" i="2"/>
  <c r="F14" i="2"/>
  <c r="F13" i="2"/>
  <c r="F12" i="2"/>
  <c r="F9" i="2"/>
  <c r="A9" i="2"/>
  <c r="A11" i="2" s="1"/>
  <c r="A17" i="2" s="1"/>
  <c r="A22" i="2" s="1"/>
  <c r="A24" i="2" s="1"/>
  <c r="A26" i="2" s="1"/>
  <c r="A28" i="2" s="1"/>
  <c r="F7" i="2"/>
  <c r="F52" i="3" l="1"/>
  <c r="F56" i="3" s="1"/>
  <c r="F427" i="3" s="1"/>
  <c r="F26" i="2"/>
  <c r="F30" i="2" s="1"/>
  <c r="B101" i="1" l="1"/>
  <c r="B103" i="1" s="1"/>
  <c r="B105" i="1" s="1"/>
</calcChain>
</file>

<file path=xl/sharedStrings.xml><?xml version="1.0" encoding="utf-8"?>
<sst xmlns="http://schemas.openxmlformats.org/spreadsheetml/2006/main" count="791" uniqueCount="296">
  <si>
    <t>Ogled objekta je obvezen za ponudnika. Ponudbi mora biti priloženo s strani naročnika potrjeno potrdilo o ogledu objekta. Vsi prisotni morajo na ogledu podpisati potrdilo o ogledu, s katerim potrjujejo, da so si ogledali dejasko stanje objekta, da so seznanjeni z okoliščinami, v okviru katerih bodo izvajali dela in da v času izvedbe ne bodo imeli dodatnih zahtevkov. Kakršnokoli kasnejše uveljavljanje dodatnih del povezanih z lokacijo in pozicijo objekta ali opreme niso možna.</t>
  </si>
  <si>
    <t>Nove omare glavne razdelilne plošče izmenične napetosti bodo postavljene v obstoječem NN prostoru.</t>
  </si>
  <si>
    <t>Glavna oprema glavne razdelilne plošče je prikazana na enopolnih shemah, poleg te pa morajo biti plošče opremljene tudi z opremo, zahtevano v naslednjih poglavjih.</t>
  </si>
  <si>
    <t xml:space="preserve">Pri dimenzioniranju razdelilne plošče je Izvajalec dolžan upoštevati omejitve prostora in transportnih odprtin na celotni poti od razlaganja plošče s transportnega sredstva do mesta postavitve. Zaradi omejitev transportnih zmogljivosti mora biti plošča dobavljena v več delih. Glavna razdelilna plošča ne sme presegati dolžine 11,0 m (velja za obe plošči), višine 2,2 m, globine 0,8m . </t>
  </si>
  <si>
    <t>Krmiljenje elementov stikalne plošče na dovodnih delih in spojnih delih (mišljeno na zračne odklopnike) mora izvajati preko PLC krmilnika, ki mora biti vgrajen v glavni razdelilni omari, prav tako mora biti vgrajen tudi patch panel. PLC krmilnik mora omogočati preklopno avtomatika napajalnih virov. Ta mora biti konfigurirana in testirana na tovarniškem prevzemu v tovarni.</t>
  </si>
  <si>
    <t xml:space="preserve">V običajnem obratovalnem stanju bosta transformatorja TR3 in TR1 vklopljena, prav tako bo spojno polje 6Q1 vklopljeno. Transformator TR2 bo v hladni rezervi.  </t>
  </si>
  <si>
    <t>V primeru izpada transformatorskega napajanja mora preklopna avtomatika zagotoviti, da se odklopnik, ki je priključen na TR2 vključi ter vklopi transformator v hladni rezervi.</t>
  </si>
  <si>
    <t>Mehanska zasnova 
Razdelilna plošča mora biti moderne, standardizirane tipske in verificirane izvedbe, za katero proizvajalec deklarira, da je namenjena za energetske objekte. Razdelilna plošča mora imeti vgrajene natične (plug-in) kompaktne odklopnike ter izvlačljive zračne odklopnike, zbiralke, povezave, pregrade. Stikalna opreme mora biti izvedena in preizkušena po zahtevah standarda IEC 60947. Omare morajo biti zaščitene po zahtevah standarda IEC 61439, s stopnjo mehanske zaščite minimalno IP41. 
Omara, vrata in vsa montirana oprema mora biti izvedena tako, da ščiti obratovalce pred vplivom notranjih okvar. Biti mora omogočen dostop do vseh stikalnih elementov s sprednje strani. Polja v katerih so vgrajenimi kompaktni odklopniki mora biti še dodatno zaščitena s prozornimi vrati.</t>
  </si>
  <si>
    <t xml:space="preserve">Razdelilna plošča in vsi njeni deli morajo biti ustrezno zaščiteni proti koroziji po zahtevah mednarodnih standardov. Minimalno antikorozijsko zaščito, ki je sprejemljiva, morajo sestavljati antikorozivni premaz očiščene, kovinske pocinkane površine in termično polimerizirani poliestrski pokrivni sloj iz poliestrske epoksi praškaste barve. Proizvajalec lahko uporabi tudi drugačen, enakovreden postopek zaščite proti koroziji, ki ga potrdi Naročnik.  Razdelilna plošča mora biti samostoječe kovinske konstrukcije, izvedena iz več standardiziranih, predfabriciranih, medsebojno povezanih omar na enem ali več podložnih okvirjih, namenjenih za pritrditev na kovinski podložni, na nivo dvojnega poda dvignjeni okvir, ki bo nameščen na betonski pod ali neposredno na betonski pod. Stranice in zadnje strani omar morajo biti izvedene tako, da omogočajo enostaven dostop do notranjosti, kjer bo to mogoče. </t>
  </si>
  <si>
    <t>Kabelski odvodi morajo biti izvedeni s spodnje strani omar. Polja s kabelskimi priključki morajo biti ustrezno široka za normalno delo, minimalna sprejemljiva širina 400 mm velja za polja, kjer so vgrajeni vsaj 4 kompaktni odklopniki, če jih je manj pa je kabelski prostor lahko tudi 200 mm. Razdelilna plošča mora biti izvedena po zahtevah stopnje pregrajenosti najmanj 4b (Forma 4b) standarda IEC 61439.  Zahtevane so kovinske protiobločne pregrade. Preklopna avtomatika (PLC krmilnik) z zaslonom ter barvni merilni instrumenti za vsak odklopnik. Omara mora biti dimenzionirana tako, da bo ob namestitvi vse zahtevane opreme v njej še vedno prostorska rezerva.</t>
  </si>
  <si>
    <t xml:space="preserve">Oprema razdelilne plošče 
Razdelilna plošča vsebuje glavne zbiralke, zbiralčne povezave po omarah, stikalne elemente (odklopnike, stikala in ločilnike), kompaktni odklopniki morajo biti natične izvedbe s pomožno opremo, zračni odklopniki pa izvlačljive izvedbe, zaščitne avtomate, merilnike napetosti in toka, tokovne transformatorje, multifunkcijske merilne pretvornike s komunikacijo, ustrezno zaščito proti prenapetostim, ter ostalo drobno opremo, ki je zahtevana v razpisu ali je običajna za take razdelilnike. Kabelski priključki morajo biti dostopni s sprednje strani omar in morajo biti nameščeni v ustrezno širokem delu omare. Omara mora biti opremljena z ustreznimi nosilci vseh kablov, ki mehansko razbremenjujejo priključne sponke stikalnih elementov. Razdelilnik mora biti z uporabo ustreznih prenapetostnih odvodnikov zaščiten proti prenapetostim, ki se pojavljajo med obratovanjem. </t>
  </si>
  <si>
    <t xml:space="preserve">Vse omare morajo biti ožičene in preizkušene pri proizvajalcu, na mestu vgradnje je dovoljeno izvajati le medsebojne povezave med za transportne namene ločenimi sklopi. Za ta namen se lahko uporabljajo izključno zbiralke ali kabelske povezave. Vso opremo potrebno za ta namen je dolžan dobaviti Izvajalec. Vsi energetski priključki glavne razdelilne plošče morajo ustrezati presekom kabelskih žil za priključitev žil kot je prerez kablov, naveden v enopolnih shemah, ki so priloga temu razpisu. </t>
  </si>
  <si>
    <t xml:space="preserve">Razdelilniki morajo biti konstruirani tako, da se zunanje energetske povezave priključujejo na sponke ali 
neposredno na stikalni element, razen povezav kablov večjega preseka, ki se lahko izvedejo preko ploščatih bakrenih priključnih profilov. </t>
  </si>
  <si>
    <t>Odklopniki 
Pogonski mehanizem odklopnika mora biti izveden preko vzmetnega mehanizma z ročnim ali električnim napenjanjem, ki omogoča hitre preklope tako v primeru ročnega kot tudi v primeru električnega krmiljenja. Pogonski mehanizem odklopnikov mora biti ročni in na nekaterih, kot je zahtevano v enopolni shemi, tudi elektromotorski. Pogonska napetost elektromotorjev odklopnikov mora biti 230 V AC. Vsak odklopnik z elektromotornim pogonom mora biti opremljen z ločeno vklopno in izklopno tuljavo za 230 V AC. Izvajalec mora zagotoviti vse krmilne povezave za izvedbo krmiljenja iz preklopne avtomatike oziroma v primeru preklopa v ročni režim preko ročnega upravljalnega panela.  
Izvajalec mora zagotoviti možnost neposrednega mehanskega krmiljenje odklopnikov preko ročice na sprednji strani ali vratih omare, prav tako pa tudi električno krmiljenje preko tipk za vklop in izklop na ohišju odklopnika. Vsak zračni odklopnik mora biti opremljen z elementi, ki omogočajo njegovo zaklepanje v zahtevanem stikalnem položaju ter z ustrezno ključavnico. Zračni odklopniki z nazivnim tokom 2500A morajo omogočati vsaj 20.000 mehanski preklopov ter dosegati električno vzdržljivost vsaj 8000 ciklov pri 440V. Zračni odklopniki z nazivnim tokom 4000A morajo omogočati vsaj 15.000 mehanski preklopov ter dosegati električno vzdržljivost vsaj 5000 ciklov pri 440V. Kompaktni odklopniki nazivnih tokov 1600A in 1250A morajo omogočati vsaj 10000 mehanskih preklopov. Kompaktni odklopniki nazivnih tokov manjših od 800A morajo omogočati vsaj 20000 mehanskih preklopov. Zračni odklopniki morajo imeti integrirano elektronsko zaščitno napravo, ki mora imeti občutljiv na dotik barvan zaslon.</t>
  </si>
  <si>
    <t>Vsi elementi inštalacije morajo biti izdelani strokovno in kvalitetno po detajlih in iz materiala kot je navedeno v opisu.</t>
  </si>
  <si>
    <t>Ves vgrajeni material mora po kvaliteti ustrezati veljavnim tehničnim predpisom in normam.</t>
  </si>
  <si>
    <t>Izvajalec je dolžan opravljati naloge in upoštevati navedbe zahtevane v 14. členu Gradbenega Zakona iz česar izhaja, da je strokovno usposobljen za posamezno vrsto inštalacije in pozna vse potrebne standardne detajle.</t>
  </si>
  <si>
    <t xml:space="preserve">Izvajalec je skozi svojo pripravo dela dolžan načrt za izvedbo po posameznih sklopih razdelati in pripraviti lastne delavniške in montažne risbe (»shop drawings«) in priključitvene podrobnosti (detajle) oziroma te pridobiti od izbranega proizvajalca opreme. Oboje odgovorni projektant praviloma samo pregleduje in na izrecno zahtevo investitorja tudi pisno potrjuje. </t>
  </si>
  <si>
    <t>Izvajalec je pred pričetkom del dolžan preučiti predmetni PZI načrt in nanj podati morebitne pripombe. V primeru dvoumnosti v katerem koli delu načrta si je izvajalec dolžan nanje pridobiti pisna pojasnila odgovornega projektanta.</t>
  </si>
  <si>
    <t>Pri formuliranju enotnih cen in višine faktorja na urne postavke te ponudbe, mora ponudnik upoštevati naslednja dela:</t>
  </si>
  <si>
    <t>1.</t>
  </si>
  <si>
    <t>Nabavo vsega materiala in opreme, predvidene za vgraditev in montažo vključno z drobnim montažnim in pritrdilnim materialom. Upoštevati stroške prevoza, razkladanja in skladiščenja na gradbišču, notranjega (horizontalnega in vertikalnega) transporta na gradbišču (ne glede na težo ali zahtevnost).</t>
  </si>
  <si>
    <t>2.</t>
  </si>
  <si>
    <t>Pripravljalna dela in organizacijo gradbišča.</t>
  </si>
  <si>
    <t>3.</t>
  </si>
  <si>
    <t>Zaključna dela na gradbišču s strani ponudnika in njegovih podizvajalcev, z odvozom odvečnega materiala in odpadnega materiala na deponijo.</t>
  </si>
  <si>
    <t>4.</t>
  </si>
  <si>
    <t>Zavarovanje ponudbenih del v gradnji, delavcev in materiala na gradbišču v času izvajanja del. Ponudnik mora dokazilo o zavarovanju dostaviti naročniku najkasneje 14 dni po podpisu pogodbe.</t>
  </si>
  <si>
    <t>5.</t>
  </si>
  <si>
    <t>Manipulativne in režijske stroške, kot tudi stroški koordinacije, kar velja tudi za odpravo napak v garancijski dobi.</t>
  </si>
  <si>
    <t>6.</t>
  </si>
  <si>
    <t>Redno udeleževanje operativnih rednih in izrednih sestankov, sodelovanje na tehničnem pregledu  s strani vodje projekta elektroinštalacijskih del. Izjemoma se v času upravičene odsotnosti dovoljuje sodelovanje njegovega namestnika, ki je seznanjen s problematiko gradbišča.</t>
  </si>
  <si>
    <t>7.</t>
  </si>
  <si>
    <t>Izdelavo, uporabo in demontažo vseh delovnih odrov (za ves čas izvajanja del).</t>
  </si>
  <si>
    <t>8.</t>
  </si>
  <si>
    <t>Sorazmerni strošek elektrike, toplote, vode, razsvetljave (vključno z gradbiščno inštalacijo) in ostale stroške v času gradnje.</t>
  </si>
  <si>
    <t>9.</t>
  </si>
  <si>
    <t>Izvedbo predpisanih ukrepov varstva pri delu in varstva pred požarom, ki jih mora ponudnik obvezno upoštevati.</t>
  </si>
  <si>
    <t>10.</t>
  </si>
  <si>
    <t>11.</t>
  </si>
  <si>
    <t>Obešalni in pritrdilni material za razvode električnih inštalacij, izdelan iz različnih jeklenih pocinkanih kabelskih kanalov sistemskih dobaviteljev, vijakov, matic in kovinskih zidnih vložkov v ustrezni protipožarni zaščiti skladno z zahtevami projekta.</t>
  </si>
  <si>
    <t>12.</t>
  </si>
  <si>
    <t>13.</t>
  </si>
  <si>
    <t>Označitev vseh tehničnih prostorov, naprav, kablov, inštalacij in opreme v skladu s predpisi in morebitnimi dodatnimi zahtevami iz projektne dokumentacije (označitev mora biti izvedena v trajni obliki).</t>
  </si>
  <si>
    <t>14.</t>
  </si>
  <si>
    <t>Vodenje gradbenega dnevnika in gradbene knjige z izmerami skladno s Pravilnikom o vodenju gradbenega dnevnika in gradbene knjige. Izmere gradbene knjige se vodijo tako, da se v izmerah prokažejo vse trase poteka električnih vodov, kabli pa se dolžinsko prikazujejo po posameznih tokokrogih električnega sestava.</t>
  </si>
  <si>
    <t>15.</t>
  </si>
  <si>
    <t>Potrdila s poročili o pregledih vgrajenih sistemov požarne zaščite izvedenih s strani izvajalca kot npr. varnostna razsvetljava ipd. Potrdila morajo biti izdelana  strani pooblaščenega preglednika sistemov požarne zaščite.</t>
  </si>
  <si>
    <t>16.</t>
  </si>
  <si>
    <t xml:space="preserve">Tesnitve vseh prehodov inštalacij. Na mestih med različnimi požarnimi sektorji  se izvede požarno odporno tesnitev z ustrezno certifikacijo. </t>
  </si>
  <si>
    <t>17.</t>
  </si>
  <si>
    <t>Izdelavo enopolnih oziroma tropolnih shem elektro inštalacij in opreme na osnovi PID dokumentacije in vložitev teh shem v za to pripravljen »žep« v posameznih električnih sestavih.</t>
  </si>
  <si>
    <t>18.</t>
  </si>
  <si>
    <t>19.</t>
  </si>
  <si>
    <t>Izdelavo dokazila o zanesljivosti objekta za elektro inštalacije v 2 (dveh) izvodih, združene v fasciklu z označenimi registri poglavij vključujoč:</t>
  </si>
  <si>
    <t>a)</t>
  </si>
  <si>
    <t xml:space="preserve">izjave, </t>
  </si>
  <si>
    <t>b)</t>
  </si>
  <si>
    <t>certifikate o ustreznosti z atesti za vgrajene materiale in opremo,</t>
  </si>
  <si>
    <t>c)</t>
  </si>
  <si>
    <t>zapisnike preizkusov, meritev, ipd.,</t>
  </si>
  <si>
    <t>d)</t>
  </si>
  <si>
    <t>navodila za uporabo in vzdrževanje,</t>
  </si>
  <si>
    <t>e)</t>
  </si>
  <si>
    <t>garancijske liste,</t>
  </si>
  <si>
    <t>f)</t>
  </si>
  <si>
    <t>seznam dobaviteljev opreme in servisov.</t>
  </si>
  <si>
    <t>20.</t>
  </si>
  <si>
    <t>21.</t>
  </si>
  <si>
    <t>Čiščenje objekta zaradi svojih del med gradnjo in po končani gradnji.</t>
  </si>
  <si>
    <t>22.</t>
  </si>
  <si>
    <t>Zavarovanje vgrajene opreme in elementov pred onesnaževanjem in poškodbami, odtujitve do primopredaje izvedenih del investitorju.</t>
  </si>
  <si>
    <t>23.</t>
  </si>
  <si>
    <t>Nudenje morebitne gradbene in ostale pomoči.</t>
  </si>
  <si>
    <t>24.</t>
  </si>
  <si>
    <t>Ponudba za dodatni material in opremo mora biti pripravljena po kalkulativnih elementih iz ponudbe.</t>
  </si>
  <si>
    <t>25.</t>
  </si>
  <si>
    <t>26.</t>
  </si>
  <si>
    <t>27.</t>
  </si>
  <si>
    <t xml:space="preserve">Izvajalec sme navedene inštalacije in opremo uporabljati šele po pisni potrditvi s strani naročnika, sicer nosi stroške morebitne zahtevane zamenjave. Garancijska doba posameznega izdelka začne teči z dnem primopredaje objekta. </t>
  </si>
  <si>
    <t>Proceduro (terminski plan) odklopa in odstranitve posameznega obstoječega tansformatorja, izvedba začasnega napajanja (priklopi veznih polj NN električnega sestava) med gradnjo ter postavitev in priklop novega transformatorja je potrebno pripraviti skupaj z upravljalcem objekta!</t>
  </si>
  <si>
    <t>Št.</t>
  </si>
  <si>
    <t>Opis</t>
  </si>
  <si>
    <t>Enota</t>
  </si>
  <si>
    <t>Količina</t>
  </si>
  <si>
    <t>Cena/enoto</t>
  </si>
  <si>
    <t>Vrednost</t>
  </si>
  <si>
    <t>Odklop in demontaža obstoječega transformatorja, odvoz demontirane opreme na ustrezno trajno deponijo</t>
  </si>
  <si>
    <t>kpl</t>
  </si>
  <si>
    <t>kos</t>
  </si>
  <si>
    <t>Povezava transformator - SN transormatorska celica električni sestav:</t>
  </si>
  <si>
    <t>-  SN kabel NA2XS(F)2Y 3x 1x70/16 RM mm² položen po obstoječi trasi</t>
  </si>
  <si>
    <t>m</t>
  </si>
  <si>
    <t>- SN kabelski končnik - glava za priklop kabla v obstoječi SN celici, skupaj s kabelskimi čevlji in priklopom kabla</t>
  </si>
  <si>
    <t>- SN kabelski konektor ustreza kot npr. CWS 250A 24 kV 15-95 (Cellpack) ali ekvivalenten, skupaj s kabelskimi čevlji in priklopom kabla</t>
  </si>
  <si>
    <t>- kovinski nosilec SN kablov, skupaj s KT objemkami</t>
  </si>
  <si>
    <t>Povezava transformator - NN električni sestav:</t>
  </si>
  <si>
    <t>- kovinski nosilec NN kablov, skupaj skabelskimi objemkami</t>
  </si>
  <si>
    <t>Nepredvidena dela z vpisom v gradbeni dnevnik in po potrditvi nadzora, investitorja</t>
  </si>
  <si>
    <t>%</t>
  </si>
  <si>
    <t>Skupaj (brez DDV):</t>
  </si>
  <si>
    <t>2.   OSTALO</t>
  </si>
  <si>
    <t>N ur</t>
  </si>
  <si>
    <t>ur</t>
  </si>
  <si>
    <r>
      <t>- kabel FG16R16 1x240 mm</t>
    </r>
    <r>
      <rPr>
        <vertAlign val="superscript"/>
        <sz val="11"/>
        <rFont val="Arial"/>
        <family val="2"/>
        <charset val="238"/>
      </rPr>
      <t>2</t>
    </r>
    <r>
      <rPr>
        <sz val="11"/>
        <rFont val="Arial"/>
        <family val="2"/>
        <charset val="238"/>
      </rPr>
      <t xml:space="preserve"> položen na kabelske police</t>
    </r>
  </si>
  <si>
    <r>
      <t>- kabelski čevelj za kabel FG16R16 1x240 mm</t>
    </r>
    <r>
      <rPr>
        <vertAlign val="superscript"/>
        <sz val="11"/>
        <rFont val="Arial"/>
        <family val="2"/>
        <charset val="238"/>
      </rPr>
      <t>2</t>
    </r>
    <r>
      <rPr>
        <sz val="11"/>
        <rFont val="Arial"/>
        <family val="2"/>
        <charset val="238"/>
      </rPr>
      <t>, Cu/Cu 240 mm</t>
    </r>
    <r>
      <rPr>
        <vertAlign val="superscript"/>
        <sz val="11"/>
        <rFont val="Arial"/>
        <family val="2"/>
        <charset val="238"/>
      </rPr>
      <t>2</t>
    </r>
    <r>
      <rPr>
        <sz val="11"/>
        <rFont val="Arial"/>
        <family val="2"/>
        <charset val="238"/>
      </rPr>
      <t>/f12 mm, toploskrčni cevi z lepilom za zaščito kabelsega čevlja, vijak z matico za priklop kabla na NN skoznik transformatorja, priklop kabla</t>
    </r>
  </si>
  <si>
    <r>
      <t>Izdelava ozemljitvenih povezav kovinskih  delov opreme TP (Cu pletenica 25 mm</t>
    </r>
    <r>
      <rPr>
        <vertAlign val="superscript"/>
        <sz val="11"/>
        <rFont val="Arial"/>
        <family val="2"/>
        <charset val="238"/>
      </rPr>
      <t>2</t>
    </r>
    <r>
      <rPr>
        <sz val="11"/>
        <rFont val="Arial"/>
        <family val="2"/>
        <charset val="238"/>
      </rPr>
      <t>, sponke,..)</t>
    </r>
  </si>
  <si>
    <r>
      <t>Zatesnitev prehoda kablov in kabelskih svežnjev skozi mejo požarnih sektorjev s požarnimi blazinicami na osnovi grafita, kot npr. PROMASTOP®-S in PROMASTOP®-L (požarno zaščito nudijo tudi rabljene blazinice, zato jih lahko kadar koli ponovno uporabimo) (velikost preboja do 0,3 m</t>
    </r>
    <r>
      <rPr>
        <vertAlign val="superscript"/>
        <sz val="11"/>
        <rFont val="Arial"/>
        <family val="2"/>
        <charset val="238"/>
      </rPr>
      <t>2</t>
    </r>
    <r>
      <rPr>
        <sz val="11"/>
        <rFont val="Arial"/>
        <family val="2"/>
        <charset val="238"/>
      </rPr>
      <t>) minimalno enake požarne odpornosti kot gradbeni element, navodili, certifikati in kontrolnimi tablicami</t>
    </r>
  </si>
  <si>
    <r>
      <t xml:space="preserve">Preverjanje električnih inštalacij zaščite proti električnemu udaru in ozemljitev z izdelavo merilnega poročila, preglednik mora imeti opralvljen izpit Preglednik manj zahtevnih (zahtevnih) električnih inštalacij in inštalacij zaščite pred delovanjem strele, meritve morajo biti narejene v prisotnosti odgovornega nadzornika električnih instalacij in opreme - </t>
    </r>
    <r>
      <rPr>
        <b/>
        <i/>
        <sz val="11"/>
        <rFont val="Arial"/>
        <family val="2"/>
        <charset val="238"/>
      </rPr>
      <t>preglednik mora biti prisoten pri gradnji v vseh gradbenih fazah!</t>
    </r>
  </si>
  <si>
    <t>Odklop in demontaža obstoječih omar NN električnega sestava TP Bolnišnica Nova Gorica, odvoz demontirane opreme na ustrezno trajno deponijo</t>
  </si>
  <si>
    <t>Začasno napajanje objekta med zamenjavo NN električnega sestava TP Bolnišnica Nova Gorica :</t>
  </si>
  <si>
    <t>- začasni električni sestav z odklopnikom za varovanje transformatorja ter varovalčnimi ločilniki za napajanje porabnikov</t>
  </si>
  <si>
    <t xml:space="preserve"> </t>
  </si>
  <si>
    <t>- dnevni najem agregata za zagotavljanje rezervnega napajanja;
agregat ustrezne moči mora biti ves čas na voljo na objektu</t>
  </si>
  <si>
    <t xml:space="preserve">- NN kabli in kabelske spojke za začasni priklop obstoječih kablov v začasnem električnem sestavu </t>
  </si>
  <si>
    <t>Proceduro (terminski plan) odklopa in odstranitve obstoječe omare, izvedba začasnega napajanja med gradnjo ter postavitev in priklop nove omare je potrebno pripraviti skupaj z upravljalcem objekta!</t>
  </si>
  <si>
    <t>Predelava obstoječe nosilne konstrukcije nad kabelsko kineto v transformatorski postaji (kovinski profili in prekrivne  plošče) za postavitev predvidenih omar NN električnega sestava TP Bolnišnica Nova Gorica</t>
  </si>
  <si>
    <t>- zajeto v zavihku "EM-trafo"</t>
  </si>
  <si>
    <t>Podaljšanje obstoječih odvodnih kablov :</t>
  </si>
  <si>
    <t>2.   ELEKTRIČNI SESTAV</t>
  </si>
  <si>
    <t>POLJE 1 - odvodno polje porabniki</t>
  </si>
  <si>
    <t>omara</t>
  </si>
  <si>
    <t>- prostostoječa omara modularne izvedbe dimenzij (šxvxg): 1400x2200x800 mm, IP41:</t>
  </si>
  <si>
    <t>* osnovni okvir A 2200 1400 0800</t>
  </si>
  <si>
    <t>* dno 1408 enojno 04-06-04  2*335*270</t>
  </si>
  <si>
    <t>* vrata 2206 LE - prezračevalno okno</t>
  </si>
  <si>
    <t>* vrata kabelski del levo 2204 - izrezi za instrumente 10x96</t>
  </si>
  <si>
    <t>* vrata kabelski del desno 2204 - izrezi za instrumente 10x96</t>
  </si>
  <si>
    <t>* osnovna plošča za ohišje 6E 2x3P/4P</t>
  </si>
  <si>
    <t>* pokrov osnovne plošče za ohišje 6E 2x3P/4P</t>
  </si>
  <si>
    <t>* panel za odklopnike 1720x430</t>
  </si>
  <si>
    <t>* stranska stena 2208</t>
  </si>
  <si>
    <t>* strešna plošča 0814 IP40</t>
  </si>
  <si>
    <t>* spodnja plošča 1408 enojna 04-06-04 2*335*270</t>
  </si>
  <si>
    <t>* predelna stena 2-1 2204 MNS Compact</t>
  </si>
  <si>
    <t>* zadnja plošča 2214 04+06+04 w T+B IP43 V2A</t>
  </si>
  <si>
    <t>* strešna plošča dvignjena 1408 IPx1, IPx2 zaprta</t>
  </si>
  <si>
    <t>* strešna plošča montažna 0814 ali 1408 IP40 raztegljiva mreža</t>
  </si>
  <si>
    <t>* stranska stena 2208 desno</t>
  </si>
  <si>
    <t>* pomožni okvir tipa D W14 W1/3:400/W2:600</t>
  </si>
  <si>
    <t>- PEN zbiralka iz ploščatega bakra 50% fazne zbiralke</t>
  </si>
  <si>
    <t>- drobni, vezni in pritrdilni material</t>
  </si>
  <si>
    <t>oprema</t>
  </si>
  <si>
    <t>- odklopnik, In=400 A,  Ics=100 kA, 3p, z elektronsko nadtokovno in kratkostično zaščitno enoto, (ABB XT5L 400A Ekip Touch Measuring Modbus TCP/IP ali enakovredno)</t>
  </si>
  <si>
    <t>- prilagoditveni komplet priključkov za odklopnik XT5L</t>
  </si>
  <si>
    <t>- napetostni sprožilnik za odklopnik XT5L</t>
  </si>
  <si>
    <t>- 1 preklopni pomožni kontakti stanja + 1 preklopni kontakt za indikacijo izklopa za odklopnik XT5L</t>
  </si>
  <si>
    <t>- odklopnik, In=250 A,  Ics=100 kA, 3p, z elektronsko nadtokovno in kratkostično zaščitno enoto, (ABB XT4L 250A Ekip Touch Measuring Modbus TCP/IP ali enakovredno)</t>
  </si>
  <si>
    <t>- prilagoditveni komplet priključkov za odklopnik XT4L</t>
  </si>
  <si>
    <t>- napetostni sprožilnik za odklopnik XT4L</t>
  </si>
  <si>
    <t>- 1 preklopni pomožni kontakti stanja + 1 preklopni kontakt za indikacijo izklopa za odklopnik XT4L</t>
  </si>
  <si>
    <t>- odklopnik, In=160 A,  Ics=100 kA, 3p, z elektronsko nadtokovno in kratkostično zaščitno enoto, (ABB XT2L 160A Ekip Touch Measuring Modbus TCP/IP ali enakovredno)</t>
  </si>
  <si>
    <t>- prilagoditveni komplet priključkov za odklopnik XT2L</t>
  </si>
  <si>
    <t>- napetostni sprožilnik za odklopnik XT2L</t>
  </si>
  <si>
    <t>- 1 preklopni pomožni kontakti stanja + 1 preklopni kontakt za indikacijo izklopa za odklopnik XT2L</t>
  </si>
  <si>
    <t>- merilni center z barvnim zaslonom občutljivim na dotik, (ABB Ekip Multimeter ali enakovredno)</t>
  </si>
  <si>
    <t xml:space="preserve"> - instalacijski odklopnik, 400V, Icu = 10 kA, tripolni, K2A, (ABB S203-K2NA ali enakovredno ABB)</t>
  </si>
  <si>
    <t xml:space="preserve"> - instalacijski odklopnik, 230V, Icu = 10 kA, enopolni, C6A, (ABB S201-C6NA ali enakovredno)</t>
  </si>
  <si>
    <t>POLJE 2 - dovodno polje iz transformatorja 1</t>
  </si>
  <si>
    <t>- prostostoječa omara modularne izvedbe dimenzij (šxvxg): 800x2200x800 mm, IP41:</t>
  </si>
  <si>
    <t>* osnovni okvir A 2200 0800 0800</t>
  </si>
  <si>
    <t>* spodnja plošča montažna 0808-4/4 1* 650*270</t>
  </si>
  <si>
    <t>* zadnja plošča kratka 2208 ventilirana 2*T+B, LAK</t>
  </si>
  <si>
    <t>* strešna plošča 0808 IP40</t>
  </si>
  <si>
    <t>* spodnja plošča  0808-4/4 1* 650*270</t>
  </si>
  <si>
    <t>* zadnja plošča kratka 2208 2*T+B 2 vrsti zgoraj in spodaj</t>
  </si>
  <si>
    <t>* ACB vrata SW08 E4.2, RAL 7035</t>
  </si>
  <si>
    <t>* zgornja vrata 29E sklop SW0800</t>
  </si>
  <si>
    <t>* spodnja vrata 31E SW0800</t>
  </si>
  <si>
    <t>- napetostni sprožilnik za odklopnik Emax 4.2V</t>
  </si>
  <si>
    <t>- 3 preklopni pomožni kontakti stanja + 1 preklopni kontakt za indikacijo izklopa za odklopnik Emax 4.2V</t>
  </si>
  <si>
    <t>- napajalni modul za odklopnik Emax 4.2V</t>
  </si>
  <si>
    <t>- komunikacijski modul Modbus TCP/IP</t>
  </si>
  <si>
    <t>- merilni center z barvnim zaslonom občutljivim na dotik, (ABB M4M 30 ali enakovredno)</t>
  </si>
  <si>
    <t>- skozni tokovni merilni transformatorji 2500A/5A, ustreza kot npr. CT8/2500 (ABB)</t>
  </si>
  <si>
    <t xml:space="preserve">- horizontalni varovalčni ločilnik 3P, ustreza kot npr. XLP1 (ABB) - 1SEP101891R0001, z NV varovalkami 3x160 A gG </t>
  </si>
  <si>
    <t>- cilindrični varovalčni ločilnik, 690V, tripolni, ustreza kot npr. E 93/32 (ABB) - 2CSM204753R1801, s cilindričnim talilnimi vložki 10x38 mm - 3x6A gG</t>
  </si>
  <si>
    <t>POLJE 3 - spojno polje</t>
  </si>
  <si>
    <t>- napetostni sprožilnik za odklopnik E max 4.2H</t>
  </si>
  <si>
    <t>- 3 preklopni pomožni kontakti stanja + 1 preklopni kontakt za indikacijo izklopa za odklopnik Emax 4.2H</t>
  </si>
  <si>
    <t xml:space="preserve">- napajalni modul za odklopnik Emax 4.2H </t>
  </si>
  <si>
    <t xml:space="preserve">- PLC krmilnik, ki omogoča funkcijo ATS skupaj s programsko opremo </t>
  </si>
  <si>
    <t>POLJE 4 - odvodno polje porabniki</t>
  </si>
  <si>
    <t>- odklopnik, In=630 A,  Ics=100 kA, 3p, z elektronsko nadtokovno in kratkostično zaščitno enoto, (ABB XT5L 630A Ekip Touch Measuring Modbus TCP/IP ali enakovredno)</t>
  </si>
  <si>
    <t>POLJE 5 - dovodno polje iz transformatorja 2</t>
  </si>
  <si>
    <t>POLJE 6 - spojno polje</t>
  </si>
  <si>
    <t>POLJE 7 - odvodno polje v DEA</t>
  </si>
  <si>
    <t>- prostostoječa omara modularne izvedbe dimenzij (šxvxg): 600x2200x800 mm, IP41:</t>
  </si>
  <si>
    <t>* osnovni okvir A 2200 600 800</t>
  </si>
  <si>
    <t>* spodnja plošča 0608 1* 270*270 + 1* 105*270</t>
  </si>
  <si>
    <t>* 85E vrata 2202 LE/RI 180</t>
  </si>
  <si>
    <t>* 19E IPx3 točkovno varjena vrata 04 180° le</t>
  </si>
  <si>
    <t>* ACB Vrata 400 E1.2 3P L Assy</t>
  </si>
  <si>
    <t>* vrata modula CW04 6E 180 st</t>
  </si>
  <si>
    <t>* vrata modula CW04 10E 180 st</t>
  </si>
  <si>
    <t>* ACB kompaktni stranski pokrov 04 E1.2 3P L</t>
  </si>
  <si>
    <t>* ACB kompaktni stranski pokrov 04 E1.2 3P R</t>
  </si>
  <si>
    <t>* ACB kompaktni zgornji pokrov 400 E1.2 3P</t>
  </si>
  <si>
    <t>* strešna plošča 0608 IP40</t>
  </si>
  <si>
    <t>* pokrov za zadnjo ploščo žaluzij 02 IP42</t>
  </si>
  <si>
    <t>* pokrov za zadnjo ploščo žaluzij 06 IP42</t>
  </si>
  <si>
    <t>* ACB vrata 400 22E E1.2 3P L</t>
  </si>
  <si>
    <t>* zadnja plošča kratka 2208 montažna vent.T+B IP42</t>
  </si>
  <si>
    <t>* zadnja plošča kratka 2202 reže t + b (varjenje)</t>
  </si>
  <si>
    <t>* zadnja plošča kratka 2206 lopute b+t (varjenje)</t>
  </si>
  <si>
    <t>* strešna plošča dvignjena  0608 IPx1, IPx2 zaprto</t>
  </si>
  <si>
    <t>* stranska stena 2208 levo</t>
  </si>
  <si>
    <t>- odklopnik, In=1600 A,  Ics=100 kA, 3p, z elektronsko nadtokovno in kratkostično zaščitno enoto, (ABB XT7L 1600A Ekip Touch Measuring Modbus TCP/IP ali enakovredno)</t>
  </si>
  <si>
    <t>- prilagoditveni komplet priključkov za odklopnik XT7L</t>
  </si>
  <si>
    <t>- napetostni sprožilnik za odklopnik XT7L</t>
  </si>
  <si>
    <t>- 1 preklopni pomožni kontakti stanja + 1 preklopni kontakt za indikacijo izklopa za odklopnik XT7L</t>
  </si>
  <si>
    <t>- odklopnik, In=1250 A,  Ics=100 kA, 3p, z elektronsko nadtokovno in kratkostično zaščitno enoto, (ABB XT7L 1250A Ekip Touch Measuring Modbus TCP/IP ali enakovredno)</t>
  </si>
  <si>
    <t>POLJE 8 - dovodno polje iz transformatorja 3</t>
  </si>
  <si>
    <t>POLJE 9 - odvodno polje porabniki</t>
  </si>
  <si>
    <t>POLJE 10 - dovodno polje iz DEA</t>
  </si>
  <si>
    <t>- prostostoječa omara modularne izvedbe dimenzij (šxvxg): 600x2200x600 mm, IP41</t>
  </si>
  <si>
    <t>POLJE 11 - odvodno polje porabniki DEA</t>
  </si>
  <si>
    <t>- prostostoječa omara modularne izvedbe dimenzij (šxvxg): 1400x2200x600 mm, IP41</t>
  </si>
  <si>
    <t>OSTALO</t>
  </si>
  <si>
    <t>- ožičenje omarice, s kanali za ožičenje, prekrivnimi ploščami, montažnimi letvami, vrstnimi sponkami, napisnimi ploščicami opreme omarice in kablov, uvodnicami, pritrdilnim in ostalim drobnim materialom, izdelava tripolne sheme, predajo dokumentacije, meritev in certifikatov za omarico</t>
  </si>
  <si>
    <t>NN električni sestav TP Bolnišnica Nova Gorica</t>
  </si>
  <si>
    <t>3.   OSTALO</t>
  </si>
  <si>
    <t>Izdelava montažnih risb električnih sestavov - risbe potrdi naročnik pred izdelavo.</t>
  </si>
  <si>
    <t>- 10x kabelska objemka f9-16 mm, montaža na drsno vodilo za univerzalno uporabo</t>
  </si>
  <si>
    <t>- 10x kabelska objemka f16-30 mm, montaža na drsno vodilo za univerzalno uporabo</t>
  </si>
  <si>
    <r>
      <t>- kabel FG16OR16 4x50 mm</t>
    </r>
    <r>
      <rPr>
        <vertAlign val="superscript"/>
        <sz val="11"/>
        <rFont val="Arial"/>
        <family val="2"/>
        <charset val="238"/>
      </rPr>
      <t>2</t>
    </r>
    <r>
      <rPr>
        <sz val="11"/>
        <rFont val="Arial"/>
        <family val="2"/>
        <charset val="238"/>
      </rPr>
      <t xml:space="preserve"> položen na kabelske police</t>
    </r>
  </si>
  <si>
    <r>
      <t>- NN kabelska spojka za spajanje energetskih kablov  za napetosti do 0,6/1 kV (kabel FG16OR16 4x50 mm</t>
    </r>
    <r>
      <rPr>
        <vertAlign val="superscript"/>
        <sz val="11"/>
        <rFont val="Arial"/>
        <family val="2"/>
        <charset val="238"/>
      </rPr>
      <t>2</t>
    </r>
    <r>
      <rPr>
        <sz val="11"/>
        <rFont val="Arial"/>
        <family val="2"/>
        <charset val="238"/>
      </rPr>
      <t>), toploskrčna - zaščita pred vlago, kot npr. LVJUA 2550 skupaj z veznimi tulci za prešanje</t>
    </r>
  </si>
  <si>
    <r>
      <t>- kabelski čevelj za kabel FG16R16 4x50 mm</t>
    </r>
    <r>
      <rPr>
        <vertAlign val="superscript"/>
        <sz val="11"/>
        <rFont val="Arial"/>
        <family val="2"/>
        <charset val="238"/>
      </rPr>
      <t>2</t>
    </r>
    <r>
      <rPr>
        <sz val="11"/>
        <rFont val="Arial"/>
        <family val="2"/>
        <charset val="238"/>
      </rPr>
      <t>, Cu/Cu 50 mm</t>
    </r>
    <r>
      <rPr>
        <vertAlign val="superscript"/>
        <sz val="11"/>
        <rFont val="Arial"/>
        <family val="2"/>
        <charset val="238"/>
      </rPr>
      <t>2</t>
    </r>
    <r>
      <rPr>
        <sz val="11"/>
        <rFont val="Arial"/>
        <family val="2"/>
        <charset val="238"/>
      </rPr>
      <t>/f10 mm, kabelski končnik, toploskrčni cevi z lepilom za zaščito kabelsega čevlja, priklop kabla</t>
    </r>
  </si>
  <si>
    <r>
      <t>- kabel FG16OR16 4x95 mm</t>
    </r>
    <r>
      <rPr>
        <vertAlign val="superscript"/>
        <sz val="11"/>
        <rFont val="Arial"/>
        <family val="2"/>
        <charset val="238"/>
      </rPr>
      <t>2</t>
    </r>
    <r>
      <rPr>
        <sz val="11"/>
        <rFont val="Arial"/>
        <family val="2"/>
        <charset val="238"/>
      </rPr>
      <t xml:space="preserve"> položen na kabelske police</t>
    </r>
  </si>
  <si>
    <r>
      <t>- NN kabelska spojka za spajanje energetskih kablov  za napetosti do 0,6/1 kV (kabel FG16OR16 4x95 mm</t>
    </r>
    <r>
      <rPr>
        <vertAlign val="superscript"/>
        <sz val="11"/>
        <rFont val="Arial"/>
        <family val="2"/>
        <charset val="238"/>
      </rPr>
      <t>2</t>
    </r>
    <r>
      <rPr>
        <sz val="11"/>
        <rFont val="Arial"/>
        <family val="2"/>
        <charset val="238"/>
      </rPr>
      <t>), toploskrčna - zaščita pred vlago, kot npr. LVJUA 95150 skupaj z veznimi tulci za prešanje</t>
    </r>
  </si>
  <si>
    <r>
      <t>- kabelski čevelj za kabel FG16R16 4x95 mm</t>
    </r>
    <r>
      <rPr>
        <vertAlign val="superscript"/>
        <sz val="11"/>
        <rFont val="Arial"/>
        <family val="2"/>
        <charset val="238"/>
      </rPr>
      <t>2</t>
    </r>
    <r>
      <rPr>
        <sz val="11"/>
        <rFont val="Arial"/>
        <family val="2"/>
        <charset val="238"/>
      </rPr>
      <t>, Cu/Cu 95 mm</t>
    </r>
    <r>
      <rPr>
        <vertAlign val="superscript"/>
        <sz val="11"/>
        <rFont val="Arial"/>
        <family val="2"/>
        <charset val="238"/>
      </rPr>
      <t>2</t>
    </r>
    <r>
      <rPr>
        <sz val="11"/>
        <rFont val="Arial"/>
        <family val="2"/>
        <charset val="238"/>
      </rPr>
      <t>/f12 mm, kabelski končnik, toploskrčni cevi z lepilom za zaščito kabelsega čevlja, priklop kabla</t>
    </r>
  </si>
  <si>
    <r>
      <t>- kabel FG16OR16 4x150 mm</t>
    </r>
    <r>
      <rPr>
        <vertAlign val="superscript"/>
        <sz val="11"/>
        <rFont val="Arial"/>
        <family val="2"/>
        <charset val="238"/>
      </rPr>
      <t>2</t>
    </r>
    <r>
      <rPr>
        <sz val="11"/>
        <rFont val="Arial"/>
        <family val="2"/>
        <charset val="238"/>
      </rPr>
      <t xml:space="preserve"> položen na kabelske police</t>
    </r>
  </si>
  <si>
    <r>
      <t>- NN kabelska spojka za spajanje energetskih kablov  za napetosti do 0,6/1 kV (kabel FG16OR16 4x150 mm</t>
    </r>
    <r>
      <rPr>
        <vertAlign val="superscript"/>
        <sz val="11"/>
        <rFont val="Arial"/>
        <family val="2"/>
        <charset val="238"/>
      </rPr>
      <t>2</t>
    </r>
    <r>
      <rPr>
        <sz val="11"/>
        <rFont val="Arial"/>
        <family val="2"/>
        <charset val="238"/>
      </rPr>
      <t>), toploskrčna - zaščita pred vlago, kot npr. LVJUA 95150 skupaj z veznimi tulci za prešanje</t>
    </r>
  </si>
  <si>
    <r>
      <t>- kabelski čevelj za kabel FG16R16 4x150 mm</t>
    </r>
    <r>
      <rPr>
        <vertAlign val="superscript"/>
        <sz val="11"/>
        <rFont val="Arial"/>
        <family val="2"/>
        <charset val="238"/>
      </rPr>
      <t>2</t>
    </r>
    <r>
      <rPr>
        <sz val="11"/>
        <rFont val="Arial"/>
        <family val="2"/>
        <charset val="238"/>
      </rPr>
      <t>, Cu/Cu 150 mm</t>
    </r>
    <r>
      <rPr>
        <vertAlign val="superscript"/>
        <sz val="11"/>
        <rFont val="Arial"/>
        <family val="2"/>
        <charset val="238"/>
      </rPr>
      <t>2</t>
    </r>
    <r>
      <rPr>
        <sz val="11"/>
        <rFont val="Arial"/>
        <family val="2"/>
        <charset val="238"/>
      </rPr>
      <t>/f12 mm, kabelski končnik, toploskrčni cevi z lepilom za zaščito kabelsega čevlja, priklop kabla</t>
    </r>
  </si>
  <si>
    <r>
      <t>- NN kabelska spojka za spajanje energetskih kablov  za napetosti do 0,6/1 kV (kabel 4x FG16OR16 1x240 mm</t>
    </r>
    <r>
      <rPr>
        <vertAlign val="superscript"/>
        <sz val="11"/>
        <rFont val="Arial"/>
        <family val="2"/>
        <charset val="238"/>
      </rPr>
      <t>2</t>
    </r>
    <r>
      <rPr>
        <sz val="11"/>
        <rFont val="Arial"/>
        <family val="2"/>
        <charset val="238"/>
      </rPr>
      <t>), toploskrčna - zaščita pred vlago, kot npr. LVJUA 185300 skupaj z veznimi tulci za prešanje</t>
    </r>
  </si>
  <si>
    <r>
      <t>- kabelski čevelj za kabel FG16R16 1x240 mm</t>
    </r>
    <r>
      <rPr>
        <vertAlign val="superscript"/>
        <sz val="11"/>
        <rFont val="Arial"/>
        <family val="2"/>
        <charset val="238"/>
      </rPr>
      <t>2</t>
    </r>
    <r>
      <rPr>
        <sz val="11"/>
        <rFont val="Arial"/>
        <family val="2"/>
        <charset val="238"/>
      </rPr>
      <t>, Cu/Cu 240 mm</t>
    </r>
    <r>
      <rPr>
        <vertAlign val="superscript"/>
        <sz val="11"/>
        <rFont val="Arial"/>
        <family val="2"/>
        <charset val="238"/>
      </rPr>
      <t>2</t>
    </r>
    <r>
      <rPr>
        <sz val="11"/>
        <rFont val="Arial"/>
        <family val="2"/>
        <charset val="238"/>
      </rPr>
      <t>/f16 mm, kabelski končnik, toploskrčni cevi z lepilom za zaščito kabelsega čevlja, priklop kabla</t>
    </r>
  </si>
  <si>
    <r>
      <t>- kabel NHXH-J 4x120 mm</t>
    </r>
    <r>
      <rPr>
        <vertAlign val="superscript"/>
        <sz val="11"/>
        <rFont val="Arial"/>
        <family val="2"/>
        <charset val="238"/>
      </rPr>
      <t>2</t>
    </r>
    <r>
      <rPr>
        <sz val="11"/>
        <rFont val="Arial"/>
        <family val="2"/>
        <charset val="238"/>
      </rPr>
      <t xml:space="preserve"> položen na kabelske police</t>
    </r>
  </si>
  <si>
    <r>
      <t>- NN kabelska spojka za spajanje energetskih kablov  za napetosti do 0,6/1 kV (kabel NHXH-J 4x120 mm</t>
    </r>
    <r>
      <rPr>
        <vertAlign val="superscript"/>
        <sz val="11"/>
        <rFont val="Arial"/>
        <family val="2"/>
        <charset val="238"/>
      </rPr>
      <t>2</t>
    </r>
    <r>
      <rPr>
        <sz val="11"/>
        <rFont val="Arial"/>
        <family val="2"/>
        <charset val="238"/>
      </rPr>
      <t>), toploskrčna - zaščita pred vlago, kot npr. LVJUA 95150 skupaj z veznimi tulci za prešanje</t>
    </r>
  </si>
  <si>
    <r>
      <t>- kabelski čevelj za kabel NHXH-J 4x120 mm</t>
    </r>
    <r>
      <rPr>
        <vertAlign val="superscript"/>
        <sz val="11"/>
        <rFont val="Arial"/>
        <family val="2"/>
        <charset val="238"/>
      </rPr>
      <t>2</t>
    </r>
    <r>
      <rPr>
        <sz val="11"/>
        <rFont val="Arial"/>
        <family val="2"/>
        <charset val="238"/>
      </rPr>
      <t>, Cu/Cu 120 mm</t>
    </r>
    <r>
      <rPr>
        <vertAlign val="superscript"/>
        <sz val="11"/>
        <rFont val="Arial"/>
        <family val="2"/>
        <charset val="238"/>
      </rPr>
      <t>2</t>
    </r>
    <r>
      <rPr>
        <sz val="11"/>
        <rFont val="Arial"/>
        <family val="2"/>
        <charset val="238"/>
      </rPr>
      <t>/f12 mm, kabelski končnik, toploskrčni cevi z lepilom za zaščito kabelsega čevlja, priklop kabla</t>
    </r>
  </si>
  <si>
    <r>
      <t>- kabel NAYY-J 4x50 mm</t>
    </r>
    <r>
      <rPr>
        <vertAlign val="superscript"/>
        <sz val="11"/>
        <rFont val="Arial"/>
        <family val="2"/>
        <charset val="238"/>
      </rPr>
      <t>2</t>
    </r>
    <r>
      <rPr>
        <sz val="11"/>
        <rFont val="Arial"/>
        <family val="2"/>
        <charset val="238"/>
      </rPr>
      <t xml:space="preserve"> položen na kabelske police</t>
    </r>
  </si>
  <si>
    <r>
      <t>- NN kabelska spojka za spajanje energetskih kablov  za napetosti do 0,6/1 kV (kabel NAYY-J 4x50 mm</t>
    </r>
    <r>
      <rPr>
        <vertAlign val="superscript"/>
        <sz val="11"/>
        <rFont val="Arial"/>
        <family val="2"/>
        <charset val="238"/>
      </rPr>
      <t>2</t>
    </r>
    <r>
      <rPr>
        <sz val="11"/>
        <rFont val="Arial"/>
        <family val="2"/>
        <charset val="238"/>
      </rPr>
      <t>), toploskrčna - zaščita pred vlago, kot npr. LVJUA 2550 skupaj z veznimi tulci za prešanje</t>
    </r>
  </si>
  <si>
    <r>
      <t>- kabelski čevelj za kabel NAYY-J 4x50 mm</t>
    </r>
    <r>
      <rPr>
        <vertAlign val="superscript"/>
        <sz val="11"/>
        <rFont val="Arial"/>
        <family val="2"/>
        <charset val="238"/>
      </rPr>
      <t>2</t>
    </r>
    <r>
      <rPr>
        <sz val="11"/>
        <rFont val="Arial"/>
        <family val="2"/>
        <charset val="238"/>
      </rPr>
      <t>, Al/Cu 50 mm</t>
    </r>
    <r>
      <rPr>
        <vertAlign val="superscript"/>
        <sz val="11"/>
        <rFont val="Arial"/>
        <family val="2"/>
        <charset val="238"/>
      </rPr>
      <t>2</t>
    </r>
    <r>
      <rPr>
        <sz val="11"/>
        <rFont val="Arial"/>
        <family val="2"/>
        <charset val="238"/>
      </rPr>
      <t>/f10 mm, kabelski končnik, toploskrčni cevi z lepilom za zaščito kabelsega čevlja, priklop kabla</t>
    </r>
  </si>
  <si>
    <r>
      <t>- kabel NAYY-J 4x70 mm</t>
    </r>
    <r>
      <rPr>
        <vertAlign val="superscript"/>
        <sz val="11"/>
        <rFont val="Arial"/>
        <family val="2"/>
        <charset val="238"/>
      </rPr>
      <t>2</t>
    </r>
    <r>
      <rPr>
        <sz val="11"/>
        <rFont val="Arial"/>
        <family val="2"/>
        <charset val="238"/>
      </rPr>
      <t xml:space="preserve"> položen na kabelske police</t>
    </r>
  </si>
  <si>
    <r>
      <t>- NN kabelska spojka za spajanje energetskih kablov  za napetosti do 0,6/1 kV (kabel NAYY-J 4x70 mm</t>
    </r>
    <r>
      <rPr>
        <vertAlign val="superscript"/>
        <sz val="11"/>
        <rFont val="Arial"/>
        <family val="2"/>
        <charset val="238"/>
      </rPr>
      <t>2</t>
    </r>
    <r>
      <rPr>
        <sz val="11"/>
        <rFont val="Arial"/>
        <family val="2"/>
        <charset val="238"/>
      </rPr>
      <t>), toploskrčna - zaščita pred vlago, kot npr. LVJUA 3570 skupaj z veznimi tulci za prešanje</t>
    </r>
  </si>
  <si>
    <r>
      <t>- kabelski čevelj za kabel NAYY-J 4x70 mm</t>
    </r>
    <r>
      <rPr>
        <vertAlign val="superscript"/>
        <sz val="11"/>
        <rFont val="Arial"/>
        <family val="2"/>
        <charset val="238"/>
      </rPr>
      <t>2</t>
    </r>
    <r>
      <rPr>
        <sz val="11"/>
        <rFont val="Arial"/>
        <family val="2"/>
        <charset val="238"/>
      </rPr>
      <t>, Al/Cu 70 mm</t>
    </r>
    <r>
      <rPr>
        <vertAlign val="superscript"/>
        <sz val="11"/>
        <rFont val="Arial"/>
        <family val="2"/>
        <charset val="238"/>
      </rPr>
      <t>2</t>
    </r>
    <r>
      <rPr>
        <sz val="11"/>
        <rFont val="Arial"/>
        <family val="2"/>
        <charset val="238"/>
      </rPr>
      <t>/f12 mm, kabelski končnik, toploskrčni cevi z lepilom za zaščito kabelsega čevlja, priklop kabla</t>
    </r>
  </si>
  <si>
    <r>
      <t>- kabel NAYY-J 4x95 mm</t>
    </r>
    <r>
      <rPr>
        <vertAlign val="superscript"/>
        <sz val="11"/>
        <rFont val="Arial"/>
        <family val="2"/>
        <charset val="238"/>
      </rPr>
      <t>2</t>
    </r>
    <r>
      <rPr>
        <sz val="11"/>
        <rFont val="Arial"/>
        <family val="2"/>
        <charset val="238"/>
      </rPr>
      <t xml:space="preserve"> položen na kabelske police</t>
    </r>
  </si>
  <si>
    <r>
      <t>- NN kabelska spojka za spajanje energetskih kablov  za napetosti do 0,6/1 kV (kabel NAYY-J 4x95 mm</t>
    </r>
    <r>
      <rPr>
        <vertAlign val="superscript"/>
        <sz val="11"/>
        <rFont val="Arial"/>
        <family val="2"/>
        <charset val="238"/>
      </rPr>
      <t>2</t>
    </r>
    <r>
      <rPr>
        <sz val="11"/>
        <rFont val="Arial"/>
        <family val="2"/>
        <charset val="238"/>
      </rPr>
      <t>), toploskrčna - zaščita pred vlago, kot npr. LVJUA 95150 skupaj z veznimi tulci za prešanje</t>
    </r>
  </si>
  <si>
    <r>
      <t>- kabelski čevelj za kabel NAYY-J 4x95 mm</t>
    </r>
    <r>
      <rPr>
        <vertAlign val="superscript"/>
        <sz val="11"/>
        <rFont val="Arial"/>
        <family val="2"/>
        <charset val="238"/>
      </rPr>
      <t>2</t>
    </r>
    <r>
      <rPr>
        <sz val="11"/>
        <rFont val="Arial"/>
        <family val="2"/>
        <charset val="238"/>
      </rPr>
      <t>, Al/Cu 95 mm</t>
    </r>
    <r>
      <rPr>
        <vertAlign val="superscript"/>
        <sz val="11"/>
        <rFont val="Arial"/>
        <family val="2"/>
        <charset val="238"/>
      </rPr>
      <t>2</t>
    </r>
    <r>
      <rPr>
        <sz val="11"/>
        <rFont val="Arial"/>
        <family val="2"/>
        <charset val="238"/>
      </rPr>
      <t>/f12 mm, kabelski končnik, toploskrčni cevi z lepilom za zaščito kabelsega čevlja, priklop kabla</t>
    </r>
  </si>
  <si>
    <r>
      <t>- kabel NAYY-J 4x120 mm</t>
    </r>
    <r>
      <rPr>
        <vertAlign val="superscript"/>
        <sz val="11"/>
        <rFont val="Arial"/>
        <family val="2"/>
        <charset val="238"/>
      </rPr>
      <t>2</t>
    </r>
    <r>
      <rPr>
        <sz val="11"/>
        <rFont val="Arial"/>
        <family val="2"/>
        <charset val="238"/>
      </rPr>
      <t xml:space="preserve"> položen na kabelske police</t>
    </r>
  </si>
  <si>
    <r>
      <t>- NN kabelska spojka za spajanje energetskih kablov  za napetosti do 0,6/1 kV (kabel NAYY-J 4x120 mm</t>
    </r>
    <r>
      <rPr>
        <vertAlign val="superscript"/>
        <sz val="11"/>
        <rFont val="Arial"/>
        <family val="2"/>
        <charset val="238"/>
      </rPr>
      <t>2</t>
    </r>
    <r>
      <rPr>
        <sz val="11"/>
        <rFont val="Arial"/>
        <family val="2"/>
        <charset val="238"/>
      </rPr>
      <t>), toploskrčna - zaščita pred vlago, kot npr. LVJUA 95150 skupaj z veznimi tulci za prešanje</t>
    </r>
  </si>
  <si>
    <r>
      <t>- kabelski čevelj za kabel NAYY-J 4x120 mm</t>
    </r>
    <r>
      <rPr>
        <vertAlign val="superscript"/>
        <sz val="11"/>
        <rFont val="Arial"/>
        <family val="2"/>
        <charset val="238"/>
      </rPr>
      <t>2</t>
    </r>
    <r>
      <rPr>
        <sz val="11"/>
        <rFont val="Arial"/>
        <family val="2"/>
        <charset val="238"/>
      </rPr>
      <t>, Al/Cu 120 mm</t>
    </r>
    <r>
      <rPr>
        <vertAlign val="superscript"/>
        <sz val="11"/>
        <rFont val="Arial"/>
        <family val="2"/>
        <charset val="238"/>
      </rPr>
      <t>2</t>
    </r>
    <r>
      <rPr>
        <sz val="11"/>
        <rFont val="Arial"/>
        <family val="2"/>
        <charset val="238"/>
      </rPr>
      <t>/f12 mm, kabelski končnik, toploskrčni cevi z lepilom za zaščito kabelsega čevlja, priklop kabla</t>
    </r>
  </si>
  <si>
    <r>
      <t>- kabel NAYY-J 4x150 mm</t>
    </r>
    <r>
      <rPr>
        <vertAlign val="superscript"/>
        <sz val="11"/>
        <rFont val="Arial"/>
        <family val="2"/>
        <charset val="238"/>
      </rPr>
      <t>2</t>
    </r>
    <r>
      <rPr>
        <sz val="11"/>
        <rFont val="Arial"/>
        <family val="2"/>
        <charset val="238"/>
      </rPr>
      <t xml:space="preserve"> položen na kabelske police</t>
    </r>
  </si>
  <si>
    <r>
      <t>- NN kabelska spojka za spajanje energetskih kablov  za napetosti do 0,6/1 kV (kabel NAYY-J 4x150 mm</t>
    </r>
    <r>
      <rPr>
        <vertAlign val="superscript"/>
        <sz val="11"/>
        <rFont val="Arial"/>
        <family val="2"/>
        <charset val="238"/>
      </rPr>
      <t>2</t>
    </r>
    <r>
      <rPr>
        <sz val="11"/>
        <rFont val="Arial"/>
        <family val="2"/>
        <charset val="238"/>
      </rPr>
      <t>), toploskrčna - zaščita pred vlago, kot npr. LVJUA 95150 skupaj z veznimi tulci za prešanje</t>
    </r>
  </si>
  <si>
    <r>
      <rPr>
        <b/>
        <i/>
        <sz val="11"/>
        <rFont val="Arial"/>
        <family val="2"/>
        <charset val="238"/>
      </rPr>
      <t>NN električni sestav TP Bolnišnica Nova Gorica</t>
    </r>
    <r>
      <rPr>
        <sz val="11"/>
        <rFont val="Arial"/>
        <family val="2"/>
        <charset val="238"/>
      </rPr>
      <t xml:space="preserve"> - prostostoječa omara modularne izvedbe, prašno barvane v barvi RAL 7035, stopnja mehanske zaščite mora biti (skladna s standardom SIST EN 60529) minimalno IP41. Sestav bo imel vgrajene stikalne elemente (odklopniki in ločilniki), zbiralčne povezave, varovalčne elemente, merilnike napetosti in toka, tokovne transformatorje, ustrezno zaščito proti prenapetostim ter ostalo drobno opremo, za dosego funkcionalnosti in varnosti nizkonapetostnega sestava tehnična dokumentacija - po principu na ključ! S predvideno stikalno opremo:</t>
    </r>
  </si>
  <si>
    <r>
      <t>- zbiralke (L1, L2, L3) iz ploščatega bakra dimenzij 2x4x40x10 mm, I</t>
    </r>
    <r>
      <rPr>
        <vertAlign val="subscript"/>
        <sz val="11"/>
        <rFont val="Arial"/>
        <family val="2"/>
        <charset val="238"/>
      </rPr>
      <t>n</t>
    </r>
    <r>
      <rPr>
        <sz val="11"/>
        <rFont val="Arial"/>
        <family val="2"/>
        <charset val="238"/>
      </rPr>
      <t>= 4600A, I</t>
    </r>
    <r>
      <rPr>
        <vertAlign val="subscript"/>
        <sz val="11"/>
        <rFont val="Arial"/>
        <family val="2"/>
        <charset val="238"/>
      </rPr>
      <t>cw</t>
    </r>
    <r>
      <rPr>
        <sz val="11"/>
        <rFont val="Arial"/>
        <family val="2"/>
        <charset val="238"/>
      </rPr>
      <t>= 70 kA 1s</t>
    </r>
  </si>
  <si>
    <r>
      <t>- odklopnik, I</t>
    </r>
    <r>
      <rPr>
        <vertAlign val="subscript"/>
        <sz val="11"/>
        <rFont val="Arial"/>
        <family val="2"/>
        <charset val="238"/>
      </rPr>
      <t>n</t>
    </r>
    <r>
      <rPr>
        <sz val="11"/>
        <rFont val="Arial"/>
        <family val="2"/>
        <charset val="238"/>
      </rPr>
      <t>=2500 A,  I</t>
    </r>
    <r>
      <rPr>
        <vertAlign val="subscript"/>
        <sz val="11"/>
        <rFont val="Arial"/>
        <family val="2"/>
        <charset val="238"/>
      </rPr>
      <t>cw</t>
    </r>
    <r>
      <rPr>
        <sz val="11"/>
        <rFont val="Arial"/>
        <family val="2"/>
        <charset val="238"/>
      </rPr>
      <t>=100 kA 1s, 3p, z elektronsko nadtokovno in kratkostično zaščitno enoto, z min. 20.000 mehanskih preklopov (ABB Emax 4.2V 2500A Ekip Touch Measuring Modbus TCP/IP ali enakovredno)</t>
    </r>
  </si>
  <si>
    <r>
      <t>- prenapetostni zaščitni odvodnik I. in II. stopnje, I</t>
    </r>
    <r>
      <rPr>
        <vertAlign val="subscript"/>
        <sz val="11"/>
        <rFont val="Arial"/>
        <family val="2"/>
        <charset val="238"/>
      </rPr>
      <t>imp</t>
    </r>
    <r>
      <rPr>
        <sz val="11"/>
        <rFont val="Arial"/>
        <family val="2"/>
        <charset val="238"/>
      </rPr>
      <t xml:space="preserve"> (10/350)= 12,5 kA, U</t>
    </r>
    <r>
      <rPr>
        <vertAlign val="subscript"/>
        <sz val="11"/>
        <rFont val="Arial"/>
        <family val="2"/>
        <charset val="238"/>
      </rPr>
      <t>c</t>
    </r>
    <r>
      <rPr>
        <sz val="11"/>
        <rFont val="Arial"/>
        <family val="2"/>
        <charset val="238"/>
      </rPr>
      <t>= 275V, U</t>
    </r>
    <r>
      <rPr>
        <vertAlign val="subscript"/>
        <sz val="11"/>
        <rFont val="Arial"/>
        <family val="2"/>
        <charset val="238"/>
      </rPr>
      <t>p</t>
    </r>
    <r>
      <rPr>
        <sz val="11"/>
        <rFont val="Arial"/>
        <family val="2"/>
        <charset val="238"/>
      </rPr>
      <t>= 1,2 kV, tripolni, s prikazom stanj, ustreza kot npr. OVR T1-T2 3L 12.5-275s P TS QS (ABB) - 2CTB815710R0600</t>
    </r>
  </si>
  <si>
    <r>
      <t>odklopnik, I</t>
    </r>
    <r>
      <rPr>
        <vertAlign val="subscript"/>
        <sz val="11"/>
        <rFont val="Arial"/>
        <family val="2"/>
        <charset val="238"/>
      </rPr>
      <t>n</t>
    </r>
    <r>
      <rPr>
        <sz val="11"/>
        <rFont val="Arial"/>
        <family val="2"/>
        <charset val="238"/>
      </rPr>
      <t>=4000 A,  I</t>
    </r>
    <r>
      <rPr>
        <vertAlign val="subscript"/>
        <sz val="11"/>
        <rFont val="Arial"/>
        <family val="2"/>
        <charset val="238"/>
      </rPr>
      <t>cw</t>
    </r>
    <r>
      <rPr>
        <sz val="11"/>
        <rFont val="Arial"/>
        <family val="2"/>
        <charset val="238"/>
      </rPr>
      <t>=100 kA 1s, 3p, z elektronsko nadtokovno in kratkostično zaščitno enoto,z min. 15.000 mehanskih preklopov (ABB Emax 4.2H 4000A Ekip Touch Measuring Modbus TCP/IP ali enakovredno)</t>
    </r>
  </si>
  <si>
    <r>
      <t>- zbiralke (L1, L2, L3) iz ploščatega bakra dimenzij 4x30x10 mm, I</t>
    </r>
    <r>
      <rPr>
        <vertAlign val="subscript"/>
        <sz val="11"/>
        <rFont val="Arial"/>
        <family val="2"/>
        <charset val="238"/>
      </rPr>
      <t>n</t>
    </r>
    <r>
      <rPr>
        <sz val="11"/>
        <rFont val="Arial"/>
        <family val="2"/>
        <charset val="238"/>
      </rPr>
      <t>= 2500A, I</t>
    </r>
    <r>
      <rPr>
        <vertAlign val="subscript"/>
        <sz val="11"/>
        <rFont val="Arial"/>
        <family val="2"/>
        <charset val="238"/>
      </rPr>
      <t>cw</t>
    </r>
    <r>
      <rPr>
        <sz val="11"/>
        <rFont val="Arial"/>
        <family val="2"/>
        <charset val="238"/>
      </rPr>
      <t>= 65 kA 1s</t>
    </r>
  </si>
  <si>
    <t>1.   EM TRAFO</t>
  </si>
  <si>
    <t>2.   ES-NN</t>
  </si>
  <si>
    <t>NAVODILA IN ZAHTEVE ZA  ELEKTRO INŠTALACIJE IN ELEKTRO OPREME</t>
  </si>
  <si>
    <t>Med posameznimi tipi sponk na isti letvi morajo biti uporabljene izolacijske pregrade, ki omogočajo zadostno zaščito, obenem pa omogočajo ustrezen dostop do sponk. Vsaka spončna letev mora vsebovati vsaj 20% rezervnega prostora za sponke istega tipa. Vse sponke morajo biti kvalitetne izdelave, zaradi poenotenja sistema so sprejemljive sponke kot na primer Weidmueller ali enakovredne. 
Za vse povezave razen energetskih morajo biti uporabljene vzmetne/vijačne sponke.</t>
  </si>
  <si>
    <t>Naročnik ima s podjetjem Elektro Primorska d.d. sklenjeno vzdrževalno pogodbo, zato morajo biti tako zračni odklopniki, kot tudi kompaktni odklopniki skladno z GIZ-om distribucije električne energije. Na ta način je omogočen možnost kvalitetna in hitra zamenjava odklopnikov v primeru okvare. Zato je potrebno kot zračni odklopnik uporabiti ABB Emax ali enakovredno.</t>
  </si>
  <si>
    <t>Za vso opremo, ki bi jo izvajalec glede na projektni popis želel zamenjati mora pridobiti pisno potrditev projektanta, nadzornika in investitorja. Ne bo se potrjevala oprema nižjega kvalitativnega razreda od projektno predvidenega.</t>
  </si>
  <si>
    <t>28.</t>
  </si>
  <si>
    <t>29.</t>
  </si>
  <si>
    <t>Ponudnik mora pripraviti načrt ocene tveganja.</t>
  </si>
  <si>
    <t>Izdelava manjših sprememb projektnih rešitev ali kontrolnih izračunov in preverjanj predlaganih sprememb na predlog izvajalca, nadzornika, investitorja, vključno s potovalnim časom</t>
  </si>
  <si>
    <t>Projektantski nadzor električnih napeljav, vključno s potovalnim časom</t>
  </si>
  <si>
    <t>Skupaj ostalo (brez DDV):</t>
  </si>
  <si>
    <t>Skupaj EM trafo (brez DDV):</t>
  </si>
  <si>
    <t>Skupaj ES-NN blok + vodi (brez DDV):</t>
  </si>
  <si>
    <t>Ponudnik:</t>
  </si>
  <si>
    <t>Žig in podpis:</t>
  </si>
  <si>
    <t>REKAPITULACIJA</t>
  </si>
  <si>
    <t>Skupna vrednost ponudbenega predračuna brez DDV:</t>
  </si>
  <si>
    <t>22% DDV:</t>
  </si>
  <si>
    <t>Skupna vrednost z DDV:</t>
  </si>
  <si>
    <t>Ponudnik mora v ponudbi upoštevati kakovostni razred materialov in opreme določene s projektno dokumentacijo in v ponudbi navesti ponujeni proizvod. Ločeno lahko ponudnik ponudi tip proizvoda, ki mora biti enakovreden projektno predvidenim s tem, da upošteva možnost, da se investitor odloči za izbor proizovodov, ki so projektno predvideni. V razpisni dokumentaciji je priložen obrazec "TEHNIČNI PODATKI PONUJENE OPREME", kateri morajo biti celovito izpolnjeni, v nasprotnem primeru se ponudba smatra za nedopustno.</t>
  </si>
  <si>
    <t>Distribucijski hermetični transformator, 1600 kVA, ustreza kot npr. 7HTIM 1600- 21/0,42 Dyn5, proizvajalca: KOLEKTOR ETRA, oziroma po tehničnih lastnostih ekvivalent drugega proizvajalca
3 fazni, nazivna napetost 21/0,42kV, obratovalna napetost 20/0,4kV, 50Hz, uk=6%, regulacija napetosti na SN strani ±2x2,5%, brez bremena, moč na skrajnih odcepih - polna, vezava Dyn5, izgube v praznem teku 1200W, izgube kratkega stika (75°C) 14000W, Midel organski ester (skladno s standardom IEC 61099-1), hlajenje ONAN,malošumni, z varnostnim oddušnikom in integralno varnostno napravo za hermetične transformatorje (nivo olja, tlak, temperatura).
Izvedba transformatorja v skladu s SIST EN 60076-1 in SIST EN 50464-1.</t>
  </si>
  <si>
    <t>Izvedbo preizkusov električnih inštalacij jakega, šibkega toka, elektro razvodnih omar (tudi po odsekih, če to pogojuje faznost izgradnje) ter izdelavo zapisnikov s strani pooblaščenih merilcev. Izvesti je potrebno tudi funkcionalne preiskuse posameznih naprav. O pravilnosti delovanje za teh naprav izdelati zapisnik – tabelo kjer bo razvidno, da je bila dotična instalacija pregledana in pravilno deluje.</t>
  </si>
  <si>
    <t>Izdelavo navodil za uporabo in vzdrževanje elektro inštalcij in opreme, šolanje uporabnika. Vsa navodila morajo biti v Slovenskem jeziku.</t>
  </si>
  <si>
    <t>Za vsak element ponudbenih del mora izvajalec naročniku vnaprej in pravočasno predložiti vzorce in tehnično dokumentacijo s certifikati o skladnosti, atesti, navodili za vgradnjo, uporabo in vzdrževanje ( tehnološki elaborat ), ter šele po potrditvi s strani naročnika dokončno naročiti izdelavo, dobavo in montažo na objektu. Dokumentacija se glede na napredovanje del arhivira v fasciklu - katalog elektro inštalacij in elektro opreme in je ob zaključku del osnova za sestavo dokazila o zanesljivosti objekta. Dokumentacija mora biti v slovenskem jeziku.</t>
  </si>
  <si>
    <r>
      <t>- kabelski čevelj za kabel NAYY-J 4x150 mm</t>
    </r>
    <r>
      <rPr>
        <vertAlign val="superscript"/>
        <sz val="11"/>
        <rFont val="Arial"/>
        <family val="2"/>
        <charset val="238"/>
      </rPr>
      <t>2</t>
    </r>
    <r>
      <rPr>
        <sz val="11"/>
        <rFont val="Arial"/>
        <family val="2"/>
        <charset val="238"/>
      </rPr>
      <t>, Al/Cu 150 mm</t>
    </r>
    <r>
      <rPr>
        <vertAlign val="superscript"/>
        <sz val="11"/>
        <rFont val="Arial"/>
        <family val="2"/>
        <charset val="238"/>
      </rPr>
      <t>2</t>
    </r>
    <r>
      <rPr>
        <sz val="11"/>
        <rFont val="Arial"/>
        <family val="2"/>
        <charset val="238"/>
      </rPr>
      <t>/f12 mm, kabelski končnik, toploskrčni cevi z lepilom za zaščito kabelsega čevlja, priklop kabla.</t>
    </r>
  </si>
  <si>
    <t>Zaradi specifike objekta je potrebno upoštevati se bo izvedba izvajala po fazah.</t>
  </si>
  <si>
    <t>Izvajalec - dobavitelj mora biti strokovnjak na področju razpisane opreme in mora dobaviti vse naprave, opremo ali opraviti pomožna dela, ki predstavljajo bistven element za trajno, zanesljivo in varno delovanje opreme v obsegu te razpisne dokumentacije, tudi v primeru, če niso bile izrecno omenjene v razpisu.</t>
  </si>
  <si>
    <t>Dokumentacija mora biti vložena v prozorne ovitke, ustrezno zaporedno označena, oštevilčena in predana investitorju pred tehničnim pregledom. Vsa dokumentacija mora biti v slovenskem jeziku, razen splošnih delov (prospektni material itd.),
ki so lahko v angleškem jeziku.</t>
  </si>
  <si>
    <t xml:space="preserve">Pri oddaji ponudbe mora ponudnik predložiti okvirni teminski plan izvedbe, z predpostavko upoštevanja, da mora bolnišnica med izvedbo nemoteno delovati. Upoštevati je potrebno faznost izvedbe ter, da lahko pride med izvedbo tudi do časovnega zamika podanega s strani Naročnika zaradi nujnosti (operacije,...). Ter nato do 7 dni od uvedbe v delo pripraviti natančen terminski plan. </t>
  </si>
  <si>
    <t>Priprava podlog z vrisanimi spremembami instalacij, z vsemi vrisanimi shemami, seznam z opisom sprememb ter predaja te dokumentacije projektantskemu podjetju za izdelavo projekta izvedenih del elektro napeljav (PID). Podloge s spremembami morajo biti izdelane in oddane na papirju in v elektronski obliki, na ustreznem elektronskem medijiu v obliki: - risbe v formatu .dwg – ACAD, -
teksti v formatu .doc (.docx), - izračuni, izpiski iz baz podatkov v formatu .xls (.xlsx).</t>
  </si>
  <si>
    <t>Priprava podlog z vrisanimi spremembami instalacij, z vsemi vrisanimi shemami, seznam z opisom sprememb ter predaja te dokumentacije projektantskemu podjetju za izdelavo projekta izvedenih del elektro napeljav (PID). Podloge s spremembami morajo biti izdelane in oddane na papirju in v elektronski obliki, na ustreznem elektronskem medijiu v obliki: - risbe v formatu .dwg – ACAD, - teksti v formatu .doc (.docx), - izračuni, izpiski iz baz podatkov v formatu .xls (.xlsx).</t>
  </si>
  <si>
    <t>Vsak del opreme ali naprave mora biti na vidnem mestu opremljen s trajno obstojno napisno ploščico proizvajalca z osnovnimi podatki o proizvajalcu, serijsko številko, datumu proizvodnje in glavnimi tehničnimi podatki. Ploščice na večjih kosih opreme morajo biti nameščene spredaj in zadaj. Tablice in pritrdilni elementi morajo biti odporni proti koroziji in drugim zunanjim vplivom.
Napisi na napisnih ploščicah (opreme, omar, elementov v omarah, naprav itd.) morajo biti dobro čitljivi in v slovenskem jeziku.
Vsi opozorilni napisi, ki so potrebni za varno obratovanje, morajo biti na objektu enotno oblikovani in nameščeni na vidnih mestih.
Vsaka kabelska ali žična povezava mora biti na obeh koncih ustrezno označena in skladna z oznakami iz kabelskih list ali načrtov.</t>
  </si>
  <si>
    <t>30.</t>
  </si>
  <si>
    <t xml:space="preserve">Prevzem opreme se opravi v tovarniških prostorih. Tovarniško preizkušanje opreme izvede in overi tovarniška služba za zagotovitev kakovosti (QA/QC) ne glede na morebitno prisotnost predstavnika Naročnika, ki pa mora biti predhodno o preizkušanjih obveščen. Dobavitelj mora pripraviti vse postopke (protokole) za tovarniška preizkušanja, v skladu z veljavnimi tehničnimi predpisi, najnovejšimi standardi in tehničnimi specifikacijami ter jih posredovati Naročniku v odobritev. Tovarniška preizkušanja se morajo odvijati v skladu s temi postopki, kar je izključna naloga Dobavitelja. 
S tovarniškim preizkušanjem se preveri vse specificirane funkcije opreme v tovarniških pogojih. V primeru neuspešnih tovarniških preizkušanj nosi celotne stroške ponovnih tovarniških preizkušanj dobavitelj opreme. Dobavitelj mora vnaprej pripraviti vse potrebne postopke in preizkuse in obvestiti naročnika najmanj 20 dni pred pričetkom preizkušanja opreme. Dobavitelj je ob preizkušanju dolžan predložiti potrdila in dokazila o brezhibnosti uporabljene preizkusne opreme.
Vsa odstopanja od zahtevanih vrednosti se dokumentira v dnevniku proizvajalca. Potrebna popravila se prav tako vpiše in opiše ter jih preverijo predstavniki naročnika in dobavitelja. Pri odstopanjih lahko vodja projekta v imenu naročnika zahteva prekinitev in ponovno preverjanje za neustrezno opremo kot tudi za druge funkcijsko navezane module.
Prav tako je Dobavitelj, ne glede na odobritev preizkusov od predstavnika Naročnika, še vedno odgovoren za pravilno delovanje opreme po vgraditvi. </t>
  </si>
  <si>
    <t xml:space="preserve">Izvajalec mora naročniku dostaviti skice in delavniške načrte vseh sprememb  za izdelavo celotne PID dokumentacije, v skladu z veljavnimi tehničnimi predpisi, normativi, standardi in drugimi zakonskimi akti, pravili stroke ter tako, da bo omogočen nemoten potek gradnje in da bo izvedba, vzdrževanje in uporaba objekta ekonomična. Podloge s spremembami morajo biti izdelane in oddane na papirju in v elektronski obliki, na ustreznem elektronskem medijiu v obliki: - risbe v formatu .dwg – ACAD, -
teksti v formatu .doc (.docx), - izračuni, izpiski iz baz podatkov v formatu .xls (.xlsx). </t>
  </si>
  <si>
    <t>Priprava odklopov, zagotovi naročnik s svojim pogodbenim izvajalcem.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</si>
</sst>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0.0"/>
  </numFmts>
  <fonts count="14" x14ac:knownFonts="1">
    <font>
      <sz val="11"/>
      <color theme="1"/>
      <name val="Calibri"/>
      <family val="2"/>
      <charset val="238"/>
      <scheme val="minor"/>
    </font>
    <font>
      <sz val="10"/>
      <name val="Arial CE"/>
      <charset val="238"/>
    </font>
    <font>
      <b/>
      <i/>
      <sz val="11"/>
      <name val="Arial"/>
      <family val="2"/>
      <charset val="238"/>
    </font>
    <font>
      <sz val="10"/>
      <name val="Arial"/>
      <family val="2"/>
      <charset val="238"/>
    </font>
    <font>
      <sz val="11"/>
      <name val="Arial"/>
      <family val="2"/>
      <charset val="238"/>
    </font>
    <font>
      <i/>
      <sz val="11"/>
      <name val="Arial"/>
      <family val="2"/>
      <charset val="238"/>
    </font>
    <font>
      <sz val="11"/>
      <color indexed="10"/>
      <name val="Arial"/>
      <family val="2"/>
      <charset val="238"/>
    </font>
    <font>
      <vertAlign val="superscript"/>
      <sz val="11"/>
      <name val="Arial"/>
      <family val="2"/>
      <charset val="238"/>
    </font>
    <font>
      <b/>
      <sz val="11"/>
      <name val="Arial"/>
      <family val="2"/>
      <charset val="238"/>
    </font>
    <font>
      <b/>
      <i/>
      <u/>
      <sz val="11"/>
      <name val="Arial"/>
      <family val="2"/>
      <charset val="238"/>
    </font>
    <font>
      <vertAlign val="subscript"/>
      <sz val="11"/>
      <name val="Arial"/>
      <family val="2"/>
      <charset val="238"/>
    </font>
    <font>
      <b/>
      <u/>
      <sz val="11"/>
      <name val="Arial"/>
      <family val="2"/>
      <charset val="238"/>
    </font>
    <font>
      <b/>
      <sz val="11"/>
      <color theme="1"/>
      <name val="Arial"/>
      <family val="2"/>
      <charset val="238"/>
    </font>
    <font>
      <sz val="11"/>
      <color theme="1"/>
      <name val="Arial"/>
      <family val="2"/>
      <charset val="238"/>
    </font>
  </fonts>
  <fills count="4">
    <fill>
      <patternFill patternType="none"/>
    </fill>
    <fill>
      <patternFill patternType="gray125"/>
    </fill>
    <fill>
      <patternFill patternType="solid">
        <fgColor indexed="42"/>
        <bgColor indexed="64"/>
      </patternFill>
    </fill>
    <fill>
      <patternFill patternType="solid">
        <fgColor rgb="FF92D050"/>
        <bgColor indexed="64"/>
      </patternFill>
    </fill>
  </fills>
  <borders count="6">
    <border>
      <left/>
      <right/>
      <top/>
      <bottom/>
      <diagonal/>
    </border>
    <border>
      <left/>
      <right/>
      <top/>
      <bottom style="thick">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s>
  <cellStyleXfs count="3">
    <xf numFmtId="0" fontId="0" fillId="0" borderId="0"/>
    <xf numFmtId="0" fontId="1" fillId="0" borderId="0"/>
    <xf numFmtId="0" fontId="3" fillId="0" borderId="0"/>
  </cellStyleXfs>
  <cellXfs count="85">
    <xf numFmtId="0" fontId="0" fillId="0" borderId="0" xfId="0"/>
    <xf numFmtId="0" fontId="2" fillId="0" borderId="0" xfId="1" applyFont="1" applyAlignment="1" applyProtection="1">
      <alignment horizontal="left" vertical="top"/>
      <protection locked="0"/>
    </xf>
    <xf numFmtId="0" fontId="2" fillId="0" borderId="0" xfId="1" applyFont="1" applyAlignment="1">
      <alignment horizontal="left" vertical="top"/>
    </xf>
    <xf numFmtId="44" fontId="3" fillId="0" borderId="0" xfId="1" applyNumberFormat="1" applyFont="1" applyAlignment="1">
      <alignment vertical="top"/>
    </xf>
    <xf numFmtId="49" fontId="2" fillId="0" borderId="0" xfId="1" applyNumberFormat="1" applyFont="1" applyAlignment="1">
      <alignment horizontal="justify" vertical="top" wrapText="1"/>
    </xf>
    <xf numFmtId="0" fontId="2" fillId="0" borderId="0" xfId="1" applyFont="1" applyAlignment="1">
      <alignment horizontal="center" vertical="top"/>
    </xf>
    <xf numFmtId="2" fontId="2" fillId="0" borderId="0" xfId="1" applyNumberFormat="1" applyFont="1" applyAlignment="1">
      <alignment vertical="top"/>
    </xf>
    <xf numFmtId="4" fontId="2" fillId="0" borderId="0" xfId="1" applyNumberFormat="1" applyFont="1" applyAlignment="1">
      <alignment vertical="top"/>
    </xf>
    <xf numFmtId="0" fontId="4" fillId="0" borderId="0" xfId="1" applyFont="1" applyAlignment="1">
      <alignment vertical="top"/>
    </xf>
    <xf numFmtId="49" fontId="4" fillId="0" borderId="0" xfId="1" applyNumberFormat="1" applyFont="1" applyAlignment="1">
      <alignment vertical="top" wrapText="1"/>
    </xf>
    <xf numFmtId="0" fontId="4" fillId="0" borderId="0" xfId="1" applyFont="1" applyAlignment="1">
      <alignment horizontal="left" vertical="top"/>
    </xf>
    <xf numFmtId="0" fontId="4" fillId="0" borderId="0" xfId="1" applyFont="1" applyAlignment="1">
      <alignment horizontal="justify" vertical="top" wrapText="1"/>
    </xf>
    <xf numFmtId="0" fontId="4" fillId="0" borderId="0" xfId="1" applyFont="1" applyAlignment="1">
      <alignment horizontal="right" vertical="top"/>
    </xf>
    <xf numFmtId="164" fontId="4" fillId="0" borderId="0" xfId="1" applyNumberFormat="1" applyFont="1" applyAlignment="1">
      <alignment horizontal="right" vertical="top"/>
    </xf>
    <xf numFmtId="0" fontId="5" fillId="0" borderId="0" xfId="1" applyFont="1" applyAlignment="1">
      <alignment horizontal="left" vertical="top"/>
    </xf>
    <xf numFmtId="49" fontId="5" fillId="0" borderId="0" xfId="1" applyNumberFormat="1" applyFont="1" applyAlignment="1">
      <alignment horizontal="justify" vertical="top" wrapText="1"/>
    </xf>
    <xf numFmtId="0" fontId="5" fillId="0" borderId="0" xfId="1" applyFont="1" applyAlignment="1">
      <alignment horizontal="center" vertical="top"/>
    </xf>
    <xf numFmtId="2" fontId="5" fillId="0" borderId="0" xfId="1" applyNumberFormat="1" applyFont="1" applyAlignment="1">
      <alignment vertical="top"/>
    </xf>
    <xf numFmtId="4" fontId="5" fillId="0" borderId="0" xfId="1" applyNumberFormat="1" applyFont="1" applyAlignment="1">
      <alignment vertical="top"/>
    </xf>
    <xf numFmtId="0" fontId="5" fillId="0" borderId="0" xfId="1" applyFont="1" applyAlignment="1">
      <alignment horizontal="justify" vertical="top" wrapText="1"/>
    </xf>
    <xf numFmtId="0" fontId="2" fillId="2" borderId="2" xfId="1" applyFont="1" applyFill="1" applyBorder="1" applyAlignment="1">
      <alignment horizontal="left" vertical="top"/>
    </xf>
    <xf numFmtId="49" fontId="2" fillId="2" borderId="2" xfId="1" applyNumberFormat="1" applyFont="1" applyFill="1" applyBorder="1" applyAlignment="1">
      <alignment horizontal="justify" vertical="top" wrapText="1"/>
    </xf>
    <xf numFmtId="0" fontId="2" fillId="2" borderId="2" xfId="1" applyFont="1" applyFill="1" applyBorder="1" applyAlignment="1">
      <alignment horizontal="center" vertical="top"/>
    </xf>
    <xf numFmtId="2" fontId="2" fillId="2" borderId="2" xfId="1" applyNumberFormat="1" applyFont="1" applyFill="1" applyBorder="1" applyAlignment="1">
      <alignment horizontal="center" vertical="top"/>
    </xf>
    <xf numFmtId="4" fontId="2" fillId="2" borderId="2" xfId="1" applyNumberFormat="1" applyFont="1" applyFill="1" applyBorder="1" applyAlignment="1">
      <alignment horizontal="center" vertical="top"/>
    </xf>
    <xf numFmtId="49" fontId="4" fillId="0" borderId="0" xfId="1" applyNumberFormat="1" applyFont="1" applyAlignment="1">
      <alignment horizontal="left" vertical="top" wrapText="1"/>
    </xf>
    <xf numFmtId="4" fontId="4" fillId="0" borderId="0" xfId="1" applyNumberFormat="1" applyFont="1" applyAlignment="1">
      <alignment vertical="top"/>
    </xf>
    <xf numFmtId="0" fontId="6" fillId="0" borderId="0" xfId="0" applyFont="1" applyAlignment="1">
      <alignment horizontal="left" vertical="top"/>
    </xf>
    <xf numFmtId="49" fontId="4" fillId="0" borderId="0" xfId="0" applyNumberFormat="1" applyFont="1" applyAlignment="1">
      <alignment horizontal="justify" vertical="top" wrapText="1"/>
    </xf>
    <xf numFmtId="0" fontId="4" fillId="0" borderId="0" xfId="0" applyFont="1" applyAlignment="1">
      <alignment horizontal="right" vertical="top"/>
    </xf>
    <xf numFmtId="0" fontId="4" fillId="0" borderId="0" xfId="0" applyFont="1" applyAlignment="1">
      <alignment vertical="top"/>
    </xf>
    <xf numFmtId="164" fontId="4" fillId="0" borderId="0" xfId="0" applyNumberFormat="1" applyFont="1" applyAlignment="1">
      <alignment horizontal="right" vertical="top"/>
    </xf>
    <xf numFmtId="0" fontId="6" fillId="0" borderId="0" xfId="1" applyFont="1" applyAlignment="1">
      <alignment horizontal="left" vertical="top"/>
    </xf>
    <xf numFmtId="49" fontId="4" fillId="0" borderId="0" xfId="1" applyNumberFormat="1" applyFont="1" applyAlignment="1">
      <alignment horizontal="justify" vertical="top" wrapText="1"/>
    </xf>
    <xf numFmtId="165" fontId="4" fillId="0" borderId="0" xfId="1" applyNumberFormat="1" applyFont="1" applyAlignment="1">
      <alignment vertical="top"/>
    </xf>
    <xf numFmtId="0" fontId="4" fillId="0" borderId="0" xfId="1" applyFont="1" applyAlignment="1">
      <alignment horizontal="left" vertical="top" wrapText="1"/>
    </xf>
    <xf numFmtId="44" fontId="4" fillId="0" borderId="0" xfId="1" applyNumberFormat="1" applyFont="1" applyAlignment="1">
      <alignment vertical="top"/>
    </xf>
    <xf numFmtId="0" fontId="8" fillId="0" borderId="3" xfId="1" applyFont="1" applyBorder="1" applyAlignment="1">
      <alignment horizontal="left"/>
    </xf>
    <xf numFmtId="0" fontId="8" fillId="0" borderId="3" xfId="1" applyFont="1" applyBorder="1" applyAlignment="1">
      <alignment horizontal="right" vertical="top"/>
    </xf>
    <xf numFmtId="44" fontId="8" fillId="0" borderId="3" xfId="1" applyNumberFormat="1" applyFont="1" applyBorder="1" applyAlignment="1">
      <alignment vertical="top"/>
    </xf>
    <xf numFmtId="164" fontId="8" fillId="0" borderId="3" xfId="1" applyNumberFormat="1" applyFont="1" applyBorder="1"/>
    <xf numFmtId="49" fontId="4" fillId="0" borderId="0" xfId="1" applyNumberFormat="1" applyFont="1" applyAlignment="1">
      <alignment horizontal="center"/>
    </xf>
    <xf numFmtId="0" fontId="4" fillId="0" borderId="0" xfId="1" applyFont="1" applyAlignment="1">
      <alignment wrapText="1"/>
    </xf>
    <xf numFmtId="1" fontId="4" fillId="0" borderId="0" xfId="1" applyNumberFormat="1" applyFont="1" applyAlignment="1">
      <alignment vertical="top"/>
    </xf>
    <xf numFmtId="0" fontId="4" fillId="0" borderId="0" xfId="1" applyFont="1" applyAlignment="1">
      <alignment horizontal="justify"/>
    </xf>
    <xf numFmtId="49" fontId="8" fillId="0" borderId="3" xfId="1" applyNumberFormat="1" applyFont="1" applyBorder="1" applyAlignment="1">
      <alignment horizontal="center"/>
    </xf>
    <xf numFmtId="0" fontId="8" fillId="0" borderId="3" xfId="1" applyFont="1" applyBorder="1" applyAlignment="1">
      <alignment horizontal="justify"/>
    </xf>
    <xf numFmtId="0" fontId="4" fillId="0" borderId="3" xfId="1" applyFont="1" applyBorder="1" applyAlignment="1">
      <alignment horizontal="center"/>
    </xf>
    <xf numFmtId="2" fontId="4" fillId="0" borderId="3" xfId="1" applyNumberFormat="1" applyFont="1" applyBorder="1"/>
    <xf numFmtId="0" fontId="6" fillId="0" borderId="0" xfId="1" applyFont="1" applyAlignment="1">
      <alignment horizontal="right" wrapText="1"/>
    </xf>
    <xf numFmtId="44" fontId="6" fillId="0" borderId="0" xfId="1" applyNumberFormat="1" applyFont="1" applyAlignment="1">
      <alignment vertical="top"/>
    </xf>
    <xf numFmtId="49" fontId="4" fillId="0" borderId="0" xfId="0" applyNumberFormat="1" applyFont="1" applyAlignment="1">
      <alignment horizontal="left" vertical="top" wrapText="1"/>
    </xf>
    <xf numFmtId="0" fontId="6" fillId="0" borderId="0" xfId="0" applyFont="1" applyAlignment="1">
      <alignment horizontal="right" wrapText="1"/>
    </xf>
    <xf numFmtId="44" fontId="6" fillId="0" borderId="0" xfId="0" applyNumberFormat="1" applyFont="1" applyAlignment="1">
      <alignment vertical="top"/>
    </xf>
    <xf numFmtId="44" fontId="4" fillId="0" borderId="0" xfId="0" applyNumberFormat="1" applyFont="1" applyAlignment="1">
      <alignment vertical="top"/>
    </xf>
    <xf numFmtId="49" fontId="8" fillId="0" borderId="0" xfId="1" applyNumberFormat="1" applyFont="1" applyAlignment="1">
      <alignment horizontal="justify" vertical="top" wrapText="1"/>
    </xf>
    <xf numFmtId="0" fontId="4" fillId="0" borderId="0" xfId="1" applyFont="1" applyAlignment="1">
      <alignment horizontal="center" vertical="top" wrapText="1"/>
    </xf>
    <xf numFmtId="44" fontId="4" fillId="0" borderId="0" xfId="1" applyNumberFormat="1" applyFont="1" applyAlignment="1">
      <alignment horizontal="right" vertical="top" wrapText="1"/>
    </xf>
    <xf numFmtId="0" fontId="9" fillId="3" borderId="0" xfId="1" applyFont="1" applyFill="1" applyAlignment="1">
      <alignment vertical="top"/>
    </xf>
    <xf numFmtId="44" fontId="4" fillId="0" borderId="0" xfId="1" applyNumberFormat="1" applyFont="1" applyAlignment="1">
      <alignment horizontal="right" vertical="top"/>
    </xf>
    <xf numFmtId="0" fontId="9" fillId="0" borderId="0" xfId="1" applyFont="1" applyAlignment="1">
      <alignment vertical="top"/>
    </xf>
    <xf numFmtId="0" fontId="4" fillId="0" borderId="0" xfId="1" applyFont="1" applyAlignment="1">
      <alignment horizontal="right" vertical="top" wrapText="1"/>
    </xf>
    <xf numFmtId="0" fontId="2" fillId="0" borderId="4" xfId="1" applyFont="1" applyBorder="1" applyAlignment="1">
      <alignment horizontal="justify" vertical="top" wrapText="1"/>
    </xf>
    <xf numFmtId="4" fontId="4" fillId="0" borderId="3" xfId="1" applyNumberFormat="1" applyFont="1" applyBorder="1"/>
    <xf numFmtId="44" fontId="4" fillId="0" borderId="3" xfId="1" applyNumberFormat="1" applyFont="1" applyBorder="1" applyAlignment="1">
      <alignment vertical="top"/>
    </xf>
    <xf numFmtId="49" fontId="4" fillId="0" borderId="0" xfId="2" applyNumberFormat="1" applyFont="1" applyAlignment="1" applyProtection="1">
      <alignment horizontal="right" vertical="top" wrapText="1"/>
      <protection locked="0"/>
    </xf>
    <xf numFmtId="49" fontId="2" fillId="0" borderId="0" xfId="1" applyNumberFormat="1" applyFont="1" applyAlignment="1" applyProtection="1">
      <alignment horizontal="justify" vertical="top" wrapText="1"/>
      <protection locked="0"/>
    </xf>
    <xf numFmtId="0" fontId="4" fillId="0" borderId="0" xfId="1" applyFont="1" applyProtection="1">
      <protection locked="0"/>
    </xf>
    <xf numFmtId="0" fontId="4" fillId="0" borderId="0" xfId="1" applyFont="1" applyAlignment="1" applyProtection="1">
      <alignment horizontal="justify" vertical="top"/>
      <protection locked="0"/>
    </xf>
    <xf numFmtId="0" fontId="4" fillId="0" borderId="0" xfId="1" applyFont="1" applyAlignment="1" applyProtection="1">
      <alignment horizontal="justify" vertical="top" wrapText="1"/>
      <protection locked="0"/>
    </xf>
    <xf numFmtId="0" fontId="11" fillId="0" borderId="0" xfId="1" applyFont="1" applyAlignment="1" applyProtection="1">
      <alignment horizontal="justify" vertical="top"/>
      <protection locked="0"/>
    </xf>
    <xf numFmtId="16" fontId="4" fillId="0" borderId="0" xfId="1" applyNumberFormat="1" applyFont="1" applyProtection="1">
      <protection locked="0"/>
    </xf>
    <xf numFmtId="0" fontId="4" fillId="0" borderId="0" xfId="1" applyFont="1" applyAlignment="1" applyProtection="1">
      <alignment horizontal="left" vertical="top"/>
      <protection locked="0"/>
    </xf>
    <xf numFmtId="0" fontId="4" fillId="0" borderId="1" xfId="0" applyFont="1" applyBorder="1" applyAlignment="1" applyProtection="1">
      <alignment horizontal="left" vertical="top"/>
      <protection locked="0"/>
    </xf>
    <xf numFmtId="0" fontId="4" fillId="0" borderId="1" xfId="0" applyFont="1" applyBorder="1" applyAlignment="1" applyProtection="1">
      <alignment horizontal="justify" vertical="top"/>
      <protection locked="0"/>
    </xf>
    <xf numFmtId="0" fontId="12" fillId="0" borderId="0" xfId="0" applyFont="1"/>
    <xf numFmtId="0" fontId="13" fillId="0" borderId="0" xfId="0" applyFont="1"/>
    <xf numFmtId="164" fontId="12" fillId="0" borderId="0" xfId="0" applyNumberFormat="1" applyFont="1"/>
    <xf numFmtId="0" fontId="0" fillId="0" borderId="5" xfId="0" applyBorder="1"/>
    <xf numFmtId="0" fontId="4" fillId="0" borderId="4" xfId="1" applyFont="1" applyBorder="1" applyAlignment="1">
      <alignment horizontal="right" wrapText="1"/>
    </xf>
    <xf numFmtId="0" fontId="4" fillId="0" borderId="4" xfId="1" applyFont="1" applyBorder="1" applyAlignment="1">
      <alignment horizontal="center" wrapText="1"/>
    </xf>
    <xf numFmtId="164" fontId="4" fillId="0" borderId="5" xfId="1" applyNumberFormat="1" applyFont="1" applyBorder="1" applyAlignment="1">
      <alignment horizontal="right" vertical="top"/>
    </xf>
    <xf numFmtId="44" fontId="4" fillId="0" borderId="5" xfId="1" applyNumberFormat="1" applyFont="1" applyBorder="1" applyAlignment="1">
      <alignment vertical="top"/>
    </xf>
    <xf numFmtId="164" fontId="4" fillId="0" borderId="3" xfId="1" applyNumberFormat="1" applyFont="1" applyBorder="1" applyAlignment="1">
      <alignment horizontal="right" vertical="top"/>
    </xf>
    <xf numFmtId="164" fontId="8" fillId="0" borderId="3" xfId="1" applyNumberFormat="1" applyFont="1" applyBorder="1" applyAlignment="1">
      <alignment horizontal="right" vertical="top"/>
    </xf>
  </cellXfs>
  <cellStyles count="3">
    <cellStyle name="Navadno" xfId="0" builtinId="0"/>
    <cellStyle name="Navadno 2" xfId="1" xr:uid="{00000000-0005-0000-0000-000001000000}"/>
    <cellStyle name="Navadno 2 2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1"/>
  <sheetViews>
    <sheetView zoomScale="130" zoomScaleNormal="130" zoomScaleSheetLayoutView="130" workbookViewId="0">
      <selection activeCell="A25" sqref="A25:XFD25"/>
    </sheetView>
  </sheetViews>
  <sheetFormatPr defaultRowHeight="15" x14ac:dyDescent="0.25"/>
  <cols>
    <col min="1" max="1" width="3.85546875" customWidth="1"/>
    <col min="2" max="2" width="80" customWidth="1"/>
  </cols>
  <sheetData>
    <row r="1" spans="1:2" x14ac:dyDescent="0.25">
      <c r="A1" s="1" t="s">
        <v>261</v>
      </c>
      <c r="B1" s="66"/>
    </row>
    <row r="2" spans="1:2" x14ac:dyDescent="0.25">
      <c r="A2" s="67"/>
      <c r="B2" s="68"/>
    </row>
    <row r="3" spans="1:2" ht="85.5" x14ac:dyDescent="0.25">
      <c r="A3" s="65"/>
      <c r="B3" s="68" t="s">
        <v>0</v>
      </c>
    </row>
    <row r="4" spans="1:2" ht="28.5" x14ac:dyDescent="0.25">
      <c r="A4" s="65"/>
      <c r="B4" s="68" t="s">
        <v>1</v>
      </c>
    </row>
    <row r="5" spans="1:2" ht="33" customHeight="1" x14ac:dyDescent="0.25">
      <c r="A5" s="65"/>
      <c r="B5" s="68" t="s">
        <v>2</v>
      </c>
    </row>
    <row r="6" spans="1:2" ht="71.25" x14ac:dyDescent="0.25">
      <c r="A6" s="65"/>
      <c r="B6" s="68" t="s">
        <v>3</v>
      </c>
    </row>
    <row r="7" spans="1:2" ht="71.25" x14ac:dyDescent="0.25">
      <c r="A7" s="65"/>
      <c r="B7" s="68" t="s">
        <v>4</v>
      </c>
    </row>
    <row r="8" spans="1:2" ht="28.5" x14ac:dyDescent="0.25">
      <c r="A8" s="65"/>
      <c r="B8" s="68" t="s">
        <v>5</v>
      </c>
    </row>
    <row r="9" spans="1:2" ht="32.25" customHeight="1" x14ac:dyDescent="0.25">
      <c r="A9" s="65"/>
      <c r="B9" s="68" t="s">
        <v>6</v>
      </c>
    </row>
    <row r="10" spans="1:2" ht="306" customHeight="1" x14ac:dyDescent="0.25">
      <c r="A10" s="65"/>
      <c r="B10" s="69" t="s">
        <v>293</v>
      </c>
    </row>
    <row r="11" spans="1:2" ht="161.25" customHeight="1" x14ac:dyDescent="0.25">
      <c r="A11" s="65"/>
      <c r="B11" s="69" t="s">
        <v>7</v>
      </c>
    </row>
    <row r="12" spans="1:2" ht="162" customHeight="1" x14ac:dyDescent="0.25">
      <c r="A12" s="65"/>
      <c r="B12" s="68" t="s">
        <v>8</v>
      </c>
    </row>
    <row r="13" spans="1:2" ht="119.25" customHeight="1" x14ac:dyDescent="0.25">
      <c r="A13" s="65"/>
      <c r="B13" s="68" t="s">
        <v>9</v>
      </c>
    </row>
    <row r="14" spans="1:2" ht="177" customHeight="1" x14ac:dyDescent="0.25">
      <c r="A14" s="65"/>
      <c r="B14" s="69" t="s">
        <v>10</v>
      </c>
    </row>
    <row r="15" spans="1:2" ht="90.75" customHeight="1" x14ac:dyDescent="0.25">
      <c r="A15" s="65"/>
      <c r="B15" s="68" t="s">
        <v>11</v>
      </c>
    </row>
    <row r="16" spans="1:2" ht="57" x14ac:dyDescent="0.25">
      <c r="A16" s="65"/>
      <c r="B16" s="69" t="s">
        <v>12</v>
      </c>
    </row>
    <row r="17" spans="1:2" ht="87.75" customHeight="1" x14ac:dyDescent="0.25">
      <c r="A17" s="65"/>
      <c r="B17" s="69" t="s">
        <v>262</v>
      </c>
    </row>
    <row r="18" spans="1:2" ht="327.75" x14ac:dyDescent="0.25">
      <c r="A18" s="65"/>
      <c r="B18" s="69" t="s">
        <v>13</v>
      </c>
    </row>
    <row r="19" spans="1:2" ht="28.5" x14ac:dyDescent="0.25">
      <c r="A19" s="65"/>
      <c r="B19" s="68" t="s">
        <v>14</v>
      </c>
    </row>
    <row r="20" spans="1:2" ht="28.5" x14ac:dyDescent="0.25">
      <c r="A20" s="65"/>
      <c r="B20" s="68" t="s">
        <v>15</v>
      </c>
    </row>
    <row r="21" spans="1:2" ht="42.75" x14ac:dyDescent="0.25">
      <c r="A21" s="65"/>
      <c r="B21" s="68" t="s">
        <v>16</v>
      </c>
    </row>
    <row r="22" spans="1:2" ht="71.25" x14ac:dyDescent="0.25">
      <c r="A22" s="65"/>
      <c r="B22" s="68" t="s">
        <v>17</v>
      </c>
    </row>
    <row r="23" spans="1:2" ht="42.75" x14ac:dyDescent="0.25">
      <c r="A23" s="65"/>
      <c r="B23" s="68" t="s">
        <v>18</v>
      </c>
    </row>
    <row r="24" spans="1:2" ht="57" x14ac:dyDescent="0.25">
      <c r="A24" s="65"/>
      <c r="B24" s="68" t="s">
        <v>286</v>
      </c>
    </row>
    <row r="25" spans="1:2" x14ac:dyDescent="0.25">
      <c r="A25" s="65"/>
      <c r="B25" s="68" t="s">
        <v>285</v>
      </c>
    </row>
    <row r="26" spans="1:2" ht="93" customHeight="1" x14ac:dyDescent="0.25">
      <c r="A26" s="65"/>
      <c r="B26" s="70" t="s">
        <v>263</v>
      </c>
    </row>
    <row r="27" spans="1:2" x14ac:dyDescent="0.25">
      <c r="A27" s="65"/>
      <c r="B27" s="68"/>
    </row>
    <row r="28" spans="1:2" ht="28.5" x14ac:dyDescent="0.25">
      <c r="A28" s="71"/>
      <c r="B28" s="68" t="s">
        <v>19</v>
      </c>
    </row>
    <row r="29" spans="1:2" ht="57" x14ac:dyDescent="0.25">
      <c r="A29" s="72" t="s">
        <v>20</v>
      </c>
      <c r="B29" s="68" t="s">
        <v>21</v>
      </c>
    </row>
    <row r="30" spans="1:2" x14ac:dyDescent="0.25">
      <c r="A30" s="72"/>
      <c r="B30" s="68"/>
    </row>
    <row r="31" spans="1:2" x14ac:dyDescent="0.25">
      <c r="A31" s="72" t="s">
        <v>22</v>
      </c>
      <c r="B31" s="68" t="s">
        <v>23</v>
      </c>
    </row>
    <row r="32" spans="1:2" x14ac:dyDescent="0.25">
      <c r="A32" s="72"/>
      <c r="B32" s="68"/>
    </row>
    <row r="33" spans="1:2" ht="28.5" x14ac:dyDescent="0.25">
      <c r="A33" s="72" t="s">
        <v>24</v>
      </c>
      <c r="B33" s="68" t="s">
        <v>25</v>
      </c>
    </row>
    <row r="34" spans="1:2" x14ac:dyDescent="0.25">
      <c r="A34" s="72"/>
      <c r="B34" s="68"/>
    </row>
    <row r="35" spans="1:2" ht="42.75" x14ac:dyDescent="0.25">
      <c r="A35" s="72" t="s">
        <v>26</v>
      </c>
      <c r="B35" s="68" t="s">
        <v>27</v>
      </c>
    </row>
    <row r="36" spans="1:2" x14ac:dyDescent="0.25">
      <c r="A36" s="72"/>
      <c r="B36" s="68"/>
    </row>
    <row r="37" spans="1:2" ht="28.5" x14ac:dyDescent="0.25">
      <c r="A37" s="72" t="s">
        <v>28</v>
      </c>
      <c r="B37" s="68" t="s">
        <v>29</v>
      </c>
    </row>
    <row r="38" spans="1:2" x14ac:dyDescent="0.25">
      <c r="A38" s="72"/>
      <c r="B38" s="68"/>
    </row>
    <row r="39" spans="1:2" ht="57" x14ac:dyDescent="0.25">
      <c r="A39" s="72" t="s">
        <v>30</v>
      </c>
      <c r="B39" s="68" t="s">
        <v>31</v>
      </c>
    </row>
    <row r="40" spans="1:2" x14ac:dyDescent="0.25">
      <c r="A40" s="72"/>
      <c r="B40" s="68"/>
    </row>
    <row r="41" spans="1:2" x14ac:dyDescent="0.25">
      <c r="A41" s="72" t="s">
        <v>32</v>
      </c>
      <c r="B41" s="68" t="s">
        <v>33</v>
      </c>
    </row>
    <row r="42" spans="1:2" x14ac:dyDescent="0.25">
      <c r="A42" s="72"/>
      <c r="B42" s="68"/>
    </row>
    <row r="43" spans="1:2" ht="28.5" x14ac:dyDescent="0.25">
      <c r="A43" s="72" t="s">
        <v>34</v>
      </c>
      <c r="B43" s="68" t="s">
        <v>35</v>
      </c>
    </row>
    <row r="44" spans="1:2" x14ac:dyDescent="0.25">
      <c r="A44" s="72"/>
      <c r="B44" s="68"/>
    </row>
    <row r="45" spans="1:2" ht="28.5" x14ac:dyDescent="0.25">
      <c r="A45" s="72" t="s">
        <v>36</v>
      </c>
      <c r="B45" s="68" t="s">
        <v>37</v>
      </c>
    </row>
    <row r="46" spans="1:2" x14ac:dyDescent="0.25">
      <c r="A46" s="72"/>
      <c r="B46" s="68"/>
    </row>
    <row r="47" spans="1:2" ht="102.75" customHeight="1" x14ac:dyDescent="0.25">
      <c r="A47" s="72" t="s">
        <v>38</v>
      </c>
      <c r="B47" s="68" t="s">
        <v>279</v>
      </c>
    </row>
    <row r="48" spans="1:2" x14ac:dyDescent="0.25">
      <c r="A48" s="72"/>
      <c r="B48" s="68"/>
    </row>
    <row r="49" spans="1:2" ht="45.75" customHeight="1" x14ac:dyDescent="0.25">
      <c r="A49" s="72" t="s">
        <v>39</v>
      </c>
      <c r="B49" s="68" t="s">
        <v>40</v>
      </c>
    </row>
    <row r="50" spans="1:2" x14ac:dyDescent="0.25">
      <c r="A50" s="72"/>
      <c r="B50" s="68"/>
    </row>
    <row r="51" spans="1:2" ht="71.25" x14ac:dyDescent="0.25">
      <c r="A51" s="72" t="s">
        <v>41</v>
      </c>
      <c r="B51" s="68" t="s">
        <v>281</v>
      </c>
    </row>
    <row r="52" spans="1:2" x14ac:dyDescent="0.25">
      <c r="A52" s="72"/>
      <c r="B52" s="68"/>
    </row>
    <row r="53" spans="1:2" ht="42.75" x14ac:dyDescent="0.25">
      <c r="A53" s="72" t="s">
        <v>42</v>
      </c>
      <c r="B53" s="68" t="s">
        <v>43</v>
      </c>
    </row>
    <row r="54" spans="1:2" x14ac:dyDescent="0.25">
      <c r="A54" s="72"/>
      <c r="B54" s="68"/>
    </row>
    <row r="55" spans="1:2" ht="57" x14ac:dyDescent="0.25">
      <c r="A55" s="72" t="s">
        <v>44</v>
      </c>
      <c r="B55" s="68" t="s">
        <v>45</v>
      </c>
    </row>
    <row r="56" spans="1:2" x14ac:dyDescent="0.25">
      <c r="A56" s="72"/>
      <c r="B56" s="68"/>
    </row>
    <row r="57" spans="1:2" ht="47.25" customHeight="1" x14ac:dyDescent="0.25">
      <c r="A57" s="72" t="s">
        <v>46</v>
      </c>
      <c r="B57" s="68" t="s">
        <v>47</v>
      </c>
    </row>
    <row r="58" spans="1:2" x14ac:dyDescent="0.25">
      <c r="A58" s="72"/>
      <c r="B58" s="68"/>
    </row>
    <row r="59" spans="1:2" ht="28.5" x14ac:dyDescent="0.25">
      <c r="A59" s="72" t="s">
        <v>48</v>
      </c>
      <c r="B59" s="68" t="s">
        <v>49</v>
      </c>
    </row>
    <row r="60" spans="1:2" x14ac:dyDescent="0.25">
      <c r="A60" s="72"/>
      <c r="B60" s="68"/>
    </row>
    <row r="61" spans="1:2" ht="42.75" x14ac:dyDescent="0.25">
      <c r="A61" s="72" t="s">
        <v>50</v>
      </c>
      <c r="B61" s="68" t="s">
        <v>51</v>
      </c>
    </row>
    <row r="62" spans="1:2" x14ac:dyDescent="0.25">
      <c r="A62" s="72"/>
      <c r="B62" s="68"/>
    </row>
    <row r="63" spans="1:2" ht="31.5" customHeight="1" x14ac:dyDescent="0.25">
      <c r="A63" s="72" t="s">
        <v>52</v>
      </c>
      <c r="B63" s="68" t="s">
        <v>282</v>
      </c>
    </row>
    <row r="64" spans="1:2" x14ac:dyDescent="0.25">
      <c r="A64" s="72"/>
      <c r="B64" s="68"/>
    </row>
    <row r="65" spans="1:2" ht="28.5" x14ac:dyDescent="0.25">
      <c r="A65" s="72" t="s">
        <v>53</v>
      </c>
      <c r="B65" s="68" t="s">
        <v>54</v>
      </c>
    </row>
    <row r="66" spans="1:2" x14ac:dyDescent="0.25">
      <c r="A66" s="72" t="s">
        <v>55</v>
      </c>
      <c r="B66" s="68" t="s">
        <v>56</v>
      </c>
    </row>
    <row r="67" spans="1:2" x14ac:dyDescent="0.25">
      <c r="A67" s="72" t="s">
        <v>57</v>
      </c>
      <c r="B67" s="68" t="s">
        <v>58</v>
      </c>
    </row>
    <row r="68" spans="1:2" x14ac:dyDescent="0.25">
      <c r="A68" s="72" t="s">
        <v>59</v>
      </c>
      <c r="B68" s="68" t="s">
        <v>60</v>
      </c>
    </row>
    <row r="69" spans="1:2" x14ac:dyDescent="0.25">
      <c r="A69" s="72" t="s">
        <v>61</v>
      </c>
      <c r="B69" s="68" t="s">
        <v>62</v>
      </c>
    </row>
    <row r="70" spans="1:2" x14ac:dyDescent="0.25">
      <c r="A70" s="72" t="s">
        <v>63</v>
      </c>
      <c r="B70" s="68" t="s">
        <v>64</v>
      </c>
    </row>
    <row r="71" spans="1:2" x14ac:dyDescent="0.25">
      <c r="A71" s="72" t="s">
        <v>65</v>
      </c>
      <c r="B71" s="68" t="s">
        <v>66</v>
      </c>
    </row>
    <row r="72" spans="1:2" ht="60.75" customHeight="1" x14ac:dyDescent="0.25">
      <c r="A72" s="72"/>
      <c r="B72" s="69" t="s">
        <v>287</v>
      </c>
    </row>
    <row r="73" spans="1:2" x14ac:dyDescent="0.25">
      <c r="A73" s="72"/>
      <c r="B73" s="68"/>
    </row>
    <row r="74" spans="1:2" ht="104.25" customHeight="1" x14ac:dyDescent="0.25">
      <c r="A74" s="72" t="s">
        <v>67</v>
      </c>
      <c r="B74" s="69" t="s">
        <v>294</v>
      </c>
    </row>
    <row r="75" spans="1:2" x14ac:dyDescent="0.25">
      <c r="A75" s="72"/>
      <c r="B75" s="68"/>
    </row>
    <row r="76" spans="1:2" x14ac:dyDescent="0.25">
      <c r="A76" s="72" t="s">
        <v>68</v>
      </c>
      <c r="B76" s="68" t="s">
        <v>69</v>
      </c>
    </row>
    <row r="77" spans="1:2" x14ac:dyDescent="0.25">
      <c r="A77" s="72"/>
      <c r="B77" s="68"/>
    </row>
    <row r="78" spans="1:2" ht="28.5" x14ac:dyDescent="0.25">
      <c r="A78" s="72" t="s">
        <v>70</v>
      </c>
      <c r="B78" s="68" t="s">
        <v>71</v>
      </c>
    </row>
    <row r="79" spans="1:2" x14ac:dyDescent="0.25">
      <c r="A79" s="72"/>
      <c r="B79" s="68"/>
    </row>
    <row r="80" spans="1:2" x14ac:dyDescent="0.25">
      <c r="A80" s="72" t="s">
        <v>72</v>
      </c>
      <c r="B80" s="68" t="s">
        <v>73</v>
      </c>
    </row>
    <row r="81" spans="1:2" x14ac:dyDescent="0.25">
      <c r="A81" s="72"/>
      <c r="B81" s="68"/>
    </row>
    <row r="82" spans="1:2" ht="28.5" x14ac:dyDescent="0.25">
      <c r="A82" s="72" t="s">
        <v>74</v>
      </c>
      <c r="B82" s="68" t="s">
        <v>75</v>
      </c>
    </row>
    <row r="83" spans="1:2" x14ac:dyDescent="0.25">
      <c r="A83" s="72"/>
      <c r="B83" s="68"/>
    </row>
    <row r="84" spans="1:2" ht="102" customHeight="1" x14ac:dyDescent="0.25">
      <c r="A84" s="72" t="s">
        <v>76</v>
      </c>
      <c r="B84" s="68" t="s">
        <v>283</v>
      </c>
    </row>
    <row r="85" spans="1:2" x14ac:dyDescent="0.25">
      <c r="A85" s="72"/>
      <c r="B85" s="68"/>
    </row>
    <row r="86" spans="1:2" ht="156.75" x14ac:dyDescent="0.25">
      <c r="A86" s="72" t="s">
        <v>77</v>
      </c>
      <c r="B86" s="69" t="s">
        <v>291</v>
      </c>
    </row>
    <row r="87" spans="1:2" x14ac:dyDescent="0.25">
      <c r="A87" s="72"/>
      <c r="B87" s="68"/>
    </row>
    <row r="88" spans="1:2" ht="45" customHeight="1" x14ac:dyDescent="0.25">
      <c r="A88" s="72" t="s">
        <v>78</v>
      </c>
      <c r="B88" s="68" t="s">
        <v>264</v>
      </c>
    </row>
    <row r="89" spans="1:2" x14ac:dyDescent="0.25">
      <c r="A89" s="72"/>
      <c r="B89" s="68"/>
    </row>
    <row r="90" spans="1:2" ht="44.25" customHeight="1" x14ac:dyDescent="0.25">
      <c r="A90" s="72" t="s">
        <v>265</v>
      </c>
      <c r="B90" s="68" t="s">
        <v>79</v>
      </c>
    </row>
    <row r="91" spans="1:2" x14ac:dyDescent="0.25">
      <c r="A91" s="72"/>
      <c r="B91" s="68"/>
    </row>
    <row r="92" spans="1:2" ht="71.25" x14ac:dyDescent="0.25">
      <c r="A92" s="72" t="s">
        <v>266</v>
      </c>
      <c r="B92" s="68" t="s">
        <v>288</v>
      </c>
    </row>
    <row r="93" spans="1:2" x14ac:dyDescent="0.25">
      <c r="A93" s="72"/>
      <c r="B93" s="68"/>
    </row>
    <row r="94" spans="1:2" x14ac:dyDescent="0.25">
      <c r="A94" s="72" t="s">
        <v>292</v>
      </c>
      <c r="B94" s="68" t="s">
        <v>267</v>
      </c>
    </row>
    <row r="95" spans="1:2" ht="15.75" thickBot="1" x14ac:dyDescent="0.3">
      <c r="A95" s="73"/>
      <c r="B95" s="74"/>
    </row>
    <row r="96" spans="1:2" ht="15.75" thickTop="1" x14ac:dyDescent="0.25"/>
    <row r="98" spans="1:2" x14ac:dyDescent="0.25">
      <c r="A98" s="75" t="s">
        <v>275</v>
      </c>
      <c r="B98" s="76"/>
    </row>
    <row r="99" spans="1:2" x14ac:dyDescent="0.25">
      <c r="A99" s="76"/>
      <c r="B99" s="76"/>
    </row>
    <row r="100" spans="1:2" x14ac:dyDescent="0.25">
      <c r="A100" s="75" t="s">
        <v>276</v>
      </c>
      <c r="B100" s="76"/>
    </row>
    <row r="101" spans="1:2" x14ac:dyDescent="0.25">
      <c r="A101" s="75"/>
      <c r="B101" s="77">
        <f>'EM - trafo'!F47+'ES-NN blok + vodi'!F427</f>
        <v>0</v>
      </c>
    </row>
    <row r="102" spans="1:2" x14ac:dyDescent="0.25">
      <c r="A102" s="75" t="s">
        <v>277</v>
      </c>
      <c r="B102" s="75"/>
    </row>
    <row r="103" spans="1:2" x14ac:dyDescent="0.25">
      <c r="A103" s="75"/>
      <c r="B103" s="77">
        <f>B101*0.22</f>
        <v>0</v>
      </c>
    </row>
    <row r="104" spans="1:2" x14ac:dyDescent="0.25">
      <c r="A104" s="75" t="s">
        <v>278</v>
      </c>
      <c r="B104" s="75"/>
    </row>
    <row r="105" spans="1:2" x14ac:dyDescent="0.25">
      <c r="A105" s="76"/>
      <c r="B105" s="77">
        <f>B101+B103</f>
        <v>0</v>
      </c>
    </row>
    <row r="106" spans="1:2" x14ac:dyDescent="0.25">
      <c r="A106" s="76"/>
      <c r="B106" s="76"/>
    </row>
    <row r="109" spans="1:2" x14ac:dyDescent="0.25">
      <c r="A109" s="75" t="s">
        <v>273</v>
      </c>
      <c r="B109" s="75"/>
    </row>
    <row r="110" spans="1:2" x14ac:dyDescent="0.25">
      <c r="A110" s="75"/>
      <c r="B110" s="75"/>
    </row>
    <row r="111" spans="1:2" x14ac:dyDescent="0.25">
      <c r="A111" s="75" t="s">
        <v>274</v>
      </c>
      <c r="B111" s="75"/>
    </row>
  </sheetData>
  <sortState xmlns:xlrd2="http://schemas.microsoft.com/office/spreadsheetml/2017/richdata2" ref="A100:B100">
    <sortCondition ref="A100"/>
  </sortState>
  <pageMargins left="0.7" right="0.7" top="0.75" bottom="0.75" header="0.3" footer="0.3"/>
  <pageSetup paperSize="9" orientation="portrait" horizontalDpi="4294967295" verticalDpi="4294967295" r:id="rId1"/>
  <headerFooter>
    <oddFooter>&amp;C&amp;N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7"/>
  <sheetViews>
    <sheetView topLeftCell="A28" zoomScale="130" zoomScaleNormal="130" zoomScaleSheetLayoutView="110" workbookViewId="0">
      <selection activeCell="B38" sqref="B38"/>
    </sheetView>
  </sheetViews>
  <sheetFormatPr defaultRowHeight="15" x14ac:dyDescent="0.25"/>
  <cols>
    <col min="1" max="1" width="4.28515625" customWidth="1"/>
    <col min="2" max="2" width="45" customWidth="1"/>
    <col min="3" max="3" width="7.85546875" bestFit="1" customWidth="1"/>
    <col min="4" max="4" width="9.85546875" bestFit="1" customWidth="1"/>
    <col min="5" max="5" width="11.5703125" customWidth="1"/>
    <col min="6" max="6" width="13.42578125" customWidth="1"/>
  </cols>
  <sheetData>
    <row r="1" spans="1:6" x14ac:dyDescent="0.25">
      <c r="A1" s="2" t="s">
        <v>259</v>
      </c>
      <c r="B1" s="4"/>
      <c r="C1" s="5"/>
      <c r="D1" s="6"/>
      <c r="E1" s="6"/>
      <c r="F1" s="6"/>
    </row>
    <row r="2" spans="1:6" x14ac:dyDescent="0.25">
      <c r="A2" s="14"/>
      <c r="B2" s="15"/>
      <c r="C2" s="16"/>
      <c r="D2" s="17"/>
      <c r="E2" s="17"/>
      <c r="F2" s="18"/>
    </row>
    <row r="3" spans="1:6" ht="99.75" x14ac:dyDescent="0.25">
      <c r="A3" s="10"/>
      <c r="B3" s="19" t="s">
        <v>80</v>
      </c>
      <c r="C3" s="12"/>
      <c r="D3" s="8"/>
      <c r="E3" s="13"/>
      <c r="F3" s="13"/>
    </row>
    <row r="4" spans="1:6" ht="15.75" thickBot="1" x14ac:dyDescent="0.3">
      <c r="A4" s="14"/>
      <c r="B4" s="15"/>
      <c r="C4" s="16"/>
      <c r="D4" s="17"/>
      <c r="E4" s="17"/>
      <c r="F4" s="18"/>
    </row>
    <row r="5" spans="1:6" x14ac:dyDescent="0.25">
      <c r="A5" s="20" t="s">
        <v>81</v>
      </c>
      <c r="B5" s="21" t="s">
        <v>82</v>
      </c>
      <c r="C5" s="22" t="s">
        <v>83</v>
      </c>
      <c r="D5" s="23" t="s">
        <v>84</v>
      </c>
      <c r="E5" s="23" t="s">
        <v>85</v>
      </c>
      <c r="F5" s="24" t="s">
        <v>86</v>
      </c>
    </row>
    <row r="6" spans="1:6" x14ac:dyDescent="0.25">
      <c r="A6" s="8"/>
      <c r="B6" s="9"/>
      <c r="C6" s="8"/>
      <c r="D6" s="8"/>
      <c r="E6" s="8"/>
      <c r="F6" s="8"/>
    </row>
    <row r="7" spans="1:6" ht="42.75" x14ac:dyDescent="0.25">
      <c r="A7" s="10">
        <v>1</v>
      </c>
      <c r="B7" s="11" t="s">
        <v>87</v>
      </c>
      <c r="C7" s="12" t="s">
        <v>88</v>
      </c>
      <c r="D7" s="8">
        <v>3</v>
      </c>
      <c r="E7" s="13">
        <v>0</v>
      </c>
      <c r="F7" s="13">
        <f>D7*E7</f>
        <v>0</v>
      </c>
    </row>
    <row r="8" spans="1:6" x14ac:dyDescent="0.25">
      <c r="A8" s="10"/>
      <c r="B8" s="25"/>
      <c r="C8" s="12"/>
      <c r="D8" s="12"/>
      <c r="E8" s="13"/>
      <c r="F8" s="13"/>
    </row>
    <row r="9" spans="1:6" ht="256.5" x14ac:dyDescent="0.25">
      <c r="A9" s="10">
        <f>A7+1</f>
        <v>2</v>
      </c>
      <c r="B9" s="11" t="s">
        <v>280</v>
      </c>
      <c r="C9" s="12" t="s">
        <v>89</v>
      </c>
      <c r="D9" s="12">
        <v>3</v>
      </c>
      <c r="E9" s="13">
        <v>0</v>
      </c>
      <c r="F9" s="13">
        <f>D9*E9</f>
        <v>0</v>
      </c>
    </row>
    <row r="10" spans="1:6" x14ac:dyDescent="0.25">
      <c r="A10" s="10"/>
      <c r="B10" s="25"/>
      <c r="C10" s="12"/>
      <c r="D10" s="12"/>
      <c r="E10" s="26"/>
      <c r="F10" s="13"/>
    </row>
    <row r="11" spans="1:6" ht="28.5" x14ac:dyDescent="0.25">
      <c r="A11" s="10">
        <f>A9+1</f>
        <v>3</v>
      </c>
      <c r="B11" s="11" t="s">
        <v>90</v>
      </c>
      <c r="C11" s="12"/>
      <c r="D11" s="8"/>
      <c r="E11" s="13"/>
      <c r="F11" s="13"/>
    </row>
    <row r="12" spans="1:6" ht="28.5" x14ac:dyDescent="0.25">
      <c r="A12" s="27"/>
      <c r="B12" s="28" t="s">
        <v>91</v>
      </c>
      <c r="C12" s="29" t="s">
        <v>92</v>
      </c>
      <c r="D12" s="30">
        <v>144</v>
      </c>
      <c r="E12" s="31">
        <v>0</v>
      </c>
      <c r="F12" s="31">
        <f>D12*E12</f>
        <v>0</v>
      </c>
    </row>
    <row r="13" spans="1:6" ht="42.75" x14ac:dyDescent="0.25">
      <c r="A13" s="27"/>
      <c r="B13" s="28" t="s">
        <v>93</v>
      </c>
      <c r="C13" s="29" t="s">
        <v>88</v>
      </c>
      <c r="D13" s="30">
        <v>9</v>
      </c>
      <c r="E13" s="31">
        <v>0</v>
      </c>
      <c r="F13" s="31">
        <f>D13*E13</f>
        <v>0</v>
      </c>
    </row>
    <row r="14" spans="1:6" ht="42.75" x14ac:dyDescent="0.25">
      <c r="A14" s="32"/>
      <c r="B14" s="33" t="s">
        <v>94</v>
      </c>
      <c r="C14" s="12" t="s">
        <v>88</v>
      </c>
      <c r="D14" s="8">
        <v>9</v>
      </c>
      <c r="E14" s="13">
        <v>0</v>
      </c>
      <c r="F14" s="13">
        <f>D14*E14</f>
        <v>0</v>
      </c>
    </row>
    <row r="15" spans="1:6" ht="28.5" x14ac:dyDescent="0.25">
      <c r="A15" s="32"/>
      <c r="B15" s="33" t="s">
        <v>95</v>
      </c>
      <c r="C15" s="12" t="s">
        <v>88</v>
      </c>
      <c r="D15" s="8">
        <v>3</v>
      </c>
      <c r="E15" s="13">
        <v>0</v>
      </c>
      <c r="F15" s="13">
        <f>D15*E15</f>
        <v>0</v>
      </c>
    </row>
    <row r="16" spans="1:6" x14ac:dyDescent="0.25">
      <c r="A16" s="10"/>
      <c r="B16" s="25"/>
      <c r="C16" s="12"/>
      <c r="D16" s="12"/>
      <c r="E16" s="13"/>
      <c r="F16" s="13"/>
    </row>
    <row r="17" spans="1:6" ht="22.5" customHeight="1" x14ac:dyDescent="0.25">
      <c r="A17" s="10">
        <f>A11+1</f>
        <v>4</v>
      </c>
      <c r="B17" s="11" t="s">
        <v>96</v>
      </c>
      <c r="C17" s="12"/>
      <c r="D17" s="8"/>
      <c r="E17" s="13"/>
      <c r="F17" s="13"/>
    </row>
    <row r="18" spans="1:6" ht="30.75" x14ac:dyDescent="0.25">
      <c r="A18" s="32"/>
      <c r="B18" s="33" t="s">
        <v>104</v>
      </c>
      <c r="C18" s="12" t="s">
        <v>92</v>
      </c>
      <c r="D18" s="8">
        <v>650</v>
      </c>
      <c r="E18" s="13">
        <v>0</v>
      </c>
      <c r="F18" s="13">
        <f>D18*E18</f>
        <v>0</v>
      </c>
    </row>
    <row r="19" spans="1:6" ht="78" customHeight="1" x14ac:dyDescent="0.25">
      <c r="A19" s="32"/>
      <c r="B19" s="33" t="s">
        <v>105</v>
      </c>
      <c r="C19" s="12" t="s">
        <v>88</v>
      </c>
      <c r="D19" s="8">
        <v>126</v>
      </c>
      <c r="E19" s="13">
        <v>0</v>
      </c>
      <c r="F19" s="13">
        <f>D19*E19</f>
        <v>0</v>
      </c>
    </row>
    <row r="20" spans="1:6" ht="28.5" x14ac:dyDescent="0.25">
      <c r="A20" s="32"/>
      <c r="B20" s="33" t="s">
        <v>97</v>
      </c>
      <c r="C20" s="12" t="s">
        <v>88</v>
      </c>
      <c r="D20" s="8">
        <v>3</v>
      </c>
      <c r="E20" s="13">
        <v>0</v>
      </c>
      <c r="F20" s="13">
        <f>D20*E20</f>
        <v>0</v>
      </c>
    </row>
    <row r="21" spans="1:6" x14ac:dyDescent="0.25">
      <c r="A21" s="10"/>
      <c r="B21" s="25"/>
      <c r="C21" s="12"/>
      <c r="D21" s="12"/>
      <c r="E21" s="13"/>
      <c r="F21" s="13"/>
    </row>
    <row r="22" spans="1:6" ht="45" x14ac:dyDescent="0.25">
      <c r="A22" s="10">
        <f>A17+1</f>
        <v>5</v>
      </c>
      <c r="B22" s="11" t="s">
        <v>106</v>
      </c>
      <c r="C22" s="12" t="s">
        <v>88</v>
      </c>
      <c r="D22" s="12">
        <v>3</v>
      </c>
      <c r="E22" s="13">
        <v>0</v>
      </c>
      <c r="F22" s="13">
        <f>D22*E22</f>
        <v>0</v>
      </c>
    </row>
    <row r="23" spans="1:6" x14ac:dyDescent="0.25">
      <c r="A23" s="10"/>
      <c r="B23" s="25"/>
      <c r="C23" s="12"/>
      <c r="D23" s="12"/>
      <c r="E23" s="26"/>
      <c r="F23" s="13"/>
    </row>
    <row r="24" spans="1:6" ht="130.5" x14ac:dyDescent="0.25">
      <c r="A24" s="10">
        <f>A22+1</f>
        <v>6</v>
      </c>
      <c r="B24" s="11" t="s">
        <v>107</v>
      </c>
      <c r="C24" s="12" t="s">
        <v>88</v>
      </c>
      <c r="D24" s="12">
        <v>3</v>
      </c>
      <c r="E24" s="13">
        <v>0</v>
      </c>
      <c r="F24" s="13">
        <f>D24*E24</f>
        <v>0</v>
      </c>
    </row>
    <row r="25" spans="1:6" x14ac:dyDescent="0.25">
      <c r="A25" s="10"/>
      <c r="B25" s="25"/>
      <c r="C25" s="12"/>
      <c r="D25" s="12"/>
      <c r="E25" s="26"/>
      <c r="F25" s="13"/>
    </row>
    <row r="26" spans="1:6" ht="28.5" x14ac:dyDescent="0.25">
      <c r="A26" s="10">
        <f>A24+1</f>
        <v>7</v>
      </c>
      <c r="B26" s="33" t="s">
        <v>98</v>
      </c>
      <c r="C26" s="12" t="s">
        <v>99</v>
      </c>
      <c r="D26" s="8">
        <v>5</v>
      </c>
      <c r="E26" s="13"/>
      <c r="F26" s="13">
        <f>ROUND(D26/100*SUM(F7:F24),0)</f>
        <v>0</v>
      </c>
    </row>
    <row r="27" spans="1:6" x14ac:dyDescent="0.25">
      <c r="A27" s="10"/>
      <c r="B27" s="25"/>
      <c r="C27" s="12"/>
      <c r="D27" s="34"/>
      <c r="E27" s="13"/>
      <c r="F27" s="13"/>
    </row>
    <row r="28" spans="1:6" ht="142.5" x14ac:dyDescent="0.25">
      <c r="A28" s="10">
        <f>A26+1</f>
        <v>8</v>
      </c>
      <c r="B28" s="11" t="s">
        <v>108</v>
      </c>
      <c r="C28" s="12" t="s">
        <v>89</v>
      </c>
      <c r="D28" s="12">
        <v>1</v>
      </c>
      <c r="E28" s="13">
        <v>0</v>
      </c>
      <c r="F28" s="13">
        <f>D28*E28</f>
        <v>0</v>
      </c>
    </row>
    <row r="29" spans="1:6" x14ac:dyDescent="0.25">
      <c r="A29" s="10"/>
      <c r="B29" s="35"/>
      <c r="C29" s="12"/>
      <c r="D29" s="8"/>
      <c r="E29" s="36"/>
      <c r="F29" s="36"/>
    </row>
    <row r="30" spans="1:6" ht="15.75" thickBot="1" x14ac:dyDescent="0.3">
      <c r="A30" s="37" t="s">
        <v>100</v>
      </c>
      <c r="B30" s="37"/>
      <c r="C30" s="38"/>
      <c r="D30" s="37"/>
      <c r="E30" s="39"/>
      <c r="F30" s="40">
        <f>SUM(F7:F28)</f>
        <v>0</v>
      </c>
    </row>
    <row r="31" spans="1:6" x14ac:dyDescent="0.25">
      <c r="A31" s="8"/>
      <c r="B31" s="9"/>
      <c r="C31" s="8"/>
      <c r="D31" s="8"/>
      <c r="E31" s="8"/>
      <c r="F31" s="8"/>
    </row>
    <row r="32" spans="1:6" x14ac:dyDescent="0.25">
      <c r="A32" s="8"/>
      <c r="B32" s="9"/>
      <c r="C32" s="8"/>
      <c r="D32" s="8"/>
      <c r="E32" s="8"/>
      <c r="F32" s="8"/>
    </row>
    <row r="33" spans="1:6" x14ac:dyDescent="0.25">
      <c r="A33" s="2" t="s">
        <v>101</v>
      </c>
      <c r="B33" s="4"/>
      <c r="C33" s="5"/>
      <c r="D33" s="6"/>
      <c r="E33" s="6"/>
      <c r="F33" s="7"/>
    </row>
    <row r="34" spans="1:6" ht="15.75" thickBot="1" x14ac:dyDescent="0.3">
      <c r="A34" s="14"/>
      <c r="B34" s="15"/>
      <c r="C34" s="16"/>
      <c r="D34" s="17"/>
      <c r="E34" s="17"/>
      <c r="F34" s="18"/>
    </row>
    <row r="35" spans="1:6" x14ac:dyDescent="0.25">
      <c r="A35" s="20" t="s">
        <v>81</v>
      </c>
      <c r="B35" s="21" t="s">
        <v>82</v>
      </c>
      <c r="C35" s="22" t="s">
        <v>83</v>
      </c>
      <c r="D35" s="23" t="s">
        <v>84</v>
      </c>
      <c r="E35" s="23" t="s">
        <v>85</v>
      </c>
      <c r="F35" s="24" t="s">
        <v>86</v>
      </c>
    </row>
    <row r="36" spans="1:6" x14ac:dyDescent="0.25">
      <c r="A36" s="8"/>
      <c r="B36" s="9"/>
      <c r="C36" s="8"/>
      <c r="D36" s="8"/>
      <c r="E36" s="8"/>
      <c r="F36" s="8"/>
    </row>
    <row r="37" spans="1:6" ht="28.5" x14ac:dyDescent="0.25">
      <c r="A37" s="10">
        <v>1</v>
      </c>
      <c r="B37" s="11" t="s">
        <v>295</v>
      </c>
      <c r="C37" s="12" t="s">
        <v>102</v>
      </c>
      <c r="D37" s="8">
        <v>8</v>
      </c>
      <c r="E37" s="13">
        <v>0</v>
      </c>
      <c r="F37" s="13">
        <f>D37*E37</f>
        <v>0</v>
      </c>
    </row>
    <row r="38" spans="1:6" x14ac:dyDescent="0.25">
      <c r="A38" s="41"/>
      <c r="B38" s="42"/>
      <c r="C38" s="12"/>
      <c r="D38" s="43"/>
      <c r="E38" s="36"/>
      <c r="F38" s="13"/>
    </row>
    <row r="39" spans="1:6" ht="32.25" customHeight="1" x14ac:dyDescent="0.25">
      <c r="A39" s="10">
        <f>A37+1</f>
        <v>2</v>
      </c>
      <c r="B39" s="25" t="s">
        <v>269</v>
      </c>
      <c r="C39" s="12" t="s">
        <v>103</v>
      </c>
      <c r="D39" s="8">
        <v>12</v>
      </c>
      <c r="E39" s="13">
        <v>0</v>
      </c>
      <c r="F39" s="13">
        <f>D39*E39</f>
        <v>0</v>
      </c>
    </row>
    <row r="40" spans="1:6" x14ac:dyDescent="0.25">
      <c r="A40" s="10"/>
      <c r="B40" s="25"/>
      <c r="C40" s="12"/>
      <c r="D40" s="43"/>
      <c r="E40" s="36"/>
      <c r="F40" s="13"/>
    </row>
    <row r="41" spans="1:6" ht="159.75" customHeight="1" x14ac:dyDescent="0.25">
      <c r="A41" s="10">
        <f>A39+1</f>
        <v>3</v>
      </c>
      <c r="B41" s="11" t="s">
        <v>289</v>
      </c>
      <c r="C41" s="12" t="s">
        <v>88</v>
      </c>
      <c r="D41" s="8">
        <v>1</v>
      </c>
      <c r="E41" s="13">
        <v>0</v>
      </c>
      <c r="F41" s="13">
        <f>D41*E41</f>
        <v>0</v>
      </c>
    </row>
    <row r="42" spans="1:6" x14ac:dyDescent="0.25">
      <c r="A42" s="10"/>
      <c r="B42" s="25"/>
      <c r="C42" s="12"/>
      <c r="D42" s="43"/>
      <c r="E42" s="36"/>
      <c r="F42" s="13"/>
    </row>
    <row r="43" spans="1:6" ht="61.5" customHeight="1" x14ac:dyDescent="0.25">
      <c r="A43" s="10">
        <f>A41+1</f>
        <v>4</v>
      </c>
      <c r="B43" s="11" t="s">
        <v>268</v>
      </c>
      <c r="C43" s="12" t="s">
        <v>103</v>
      </c>
      <c r="D43" s="8">
        <v>6</v>
      </c>
      <c r="E43" s="13">
        <v>0</v>
      </c>
      <c r="F43" s="13">
        <f>D43*E43</f>
        <v>0</v>
      </c>
    </row>
    <row r="44" spans="1:6" x14ac:dyDescent="0.25">
      <c r="A44" s="10"/>
      <c r="B44" s="44"/>
      <c r="C44" s="8"/>
      <c r="D44" s="8"/>
      <c r="E44" s="26"/>
      <c r="F44" s="26"/>
    </row>
    <row r="45" spans="1:6" ht="15.75" thickBot="1" x14ac:dyDescent="0.3">
      <c r="A45" s="37" t="s">
        <v>270</v>
      </c>
      <c r="B45" s="45"/>
      <c r="C45" s="46"/>
      <c r="D45" s="47"/>
      <c r="E45" s="48"/>
      <c r="F45" s="83">
        <f>SUM(F37:F43)</f>
        <v>0</v>
      </c>
    </row>
    <row r="46" spans="1:6" x14ac:dyDescent="0.25">
      <c r="A46" s="8"/>
      <c r="B46" s="9"/>
      <c r="C46" s="8"/>
      <c r="D46" s="8"/>
      <c r="E46" s="8"/>
      <c r="F46" s="3"/>
    </row>
    <row r="47" spans="1:6" ht="15.75" thickBot="1" x14ac:dyDescent="0.3">
      <c r="A47" s="37" t="s">
        <v>271</v>
      </c>
      <c r="B47" s="45"/>
      <c r="C47" s="46"/>
      <c r="D47" s="47"/>
      <c r="E47" s="48"/>
      <c r="F47" s="40">
        <f>F30+F45</f>
        <v>0</v>
      </c>
    </row>
  </sheetData>
  <pageMargins left="0.7" right="0.7" top="0.75" bottom="0.75" header="0.3" footer="0.3"/>
  <pageSetup paperSize="9" scale="95" orientation="portrait" horizontalDpi="4294967295" verticalDpi="4294967295" r:id="rId1"/>
  <headerFooter>
    <oddFooter>&amp;C&amp;N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27"/>
  <sheetViews>
    <sheetView tabSelected="1" topLeftCell="A399" zoomScale="130" zoomScaleNormal="130" zoomScaleSheetLayoutView="110" workbookViewId="0">
      <selection activeCell="B414" sqref="B414"/>
    </sheetView>
  </sheetViews>
  <sheetFormatPr defaultRowHeight="15" x14ac:dyDescent="0.25"/>
  <cols>
    <col min="1" max="1" width="4" customWidth="1"/>
    <col min="2" max="2" width="58.7109375" bestFit="1" customWidth="1"/>
    <col min="3" max="3" width="6.7109375" bestFit="1" customWidth="1"/>
    <col min="4" max="4" width="8.85546875" customWidth="1"/>
    <col min="5" max="5" width="11.5703125" bestFit="1" customWidth="1"/>
    <col min="6" max="6" width="16.5703125" bestFit="1" customWidth="1"/>
  </cols>
  <sheetData>
    <row r="1" spans="1:6" x14ac:dyDescent="0.25">
      <c r="A1" s="2" t="s">
        <v>260</v>
      </c>
      <c r="B1" s="4"/>
      <c r="C1" s="5"/>
      <c r="D1" s="6"/>
      <c r="E1" s="6"/>
      <c r="F1" s="6"/>
    </row>
    <row r="2" spans="1:6" ht="15.75" thickBot="1" x14ac:dyDescent="0.3">
      <c r="A2" s="14"/>
      <c r="B2" s="15"/>
      <c r="C2" s="16"/>
      <c r="D2" s="17"/>
      <c r="E2" s="17"/>
      <c r="F2" s="18"/>
    </row>
    <row r="3" spans="1:6" x14ac:dyDescent="0.25">
      <c r="A3" s="20" t="s">
        <v>81</v>
      </c>
      <c r="B3" s="21" t="s">
        <v>82</v>
      </c>
      <c r="C3" s="22" t="s">
        <v>83</v>
      </c>
      <c r="D3" s="23" t="s">
        <v>84</v>
      </c>
      <c r="E3" s="23" t="s">
        <v>85</v>
      </c>
      <c r="F3" s="24" t="s">
        <v>86</v>
      </c>
    </row>
    <row r="4" spans="1:6" x14ac:dyDescent="0.25">
      <c r="A4" s="8"/>
      <c r="B4" s="9"/>
      <c r="C4" s="8"/>
      <c r="D4" s="8"/>
      <c r="E4" s="8"/>
      <c r="F4" s="8"/>
    </row>
    <row r="5" spans="1:6" ht="42.75" x14ac:dyDescent="0.25">
      <c r="A5" s="10">
        <v>1</v>
      </c>
      <c r="B5" s="11" t="s">
        <v>109</v>
      </c>
      <c r="C5" s="12" t="s">
        <v>88</v>
      </c>
      <c r="D5" s="8">
        <v>1</v>
      </c>
      <c r="E5" s="13">
        <v>0</v>
      </c>
      <c r="F5" s="13">
        <f>D5*E5</f>
        <v>0</v>
      </c>
    </row>
    <row r="6" spans="1:6" x14ac:dyDescent="0.25">
      <c r="A6" s="10"/>
      <c r="B6" s="25"/>
      <c r="C6" s="12"/>
      <c r="D6" s="12"/>
      <c r="E6" s="13"/>
      <c r="F6" s="13"/>
    </row>
    <row r="7" spans="1:6" ht="28.5" x14ac:dyDescent="0.25">
      <c r="A7" s="10">
        <f>A5+1</f>
        <v>2</v>
      </c>
      <c r="B7" s="11" t="s">
        <v>110</v>
      </c>
      <c r="C7" s="12" t="s">
        <v>88</v>
      </c>
      <c r="D7" s="8">
        <v>1</v>
      </c>
      <c r="E7" s="13">
        <v>0</v>
      </c>
      <c r="F7" s="13">
        <f>D7*E7</f>
        <v>0</v>
      </c>
    </row>
    <row r="8" spans="1:6" ht="42.75" x14ac:dyDescent="0.25">
      <c r="A8" s="32"/>
      <c r="B8" s="25" t="s">
        <v>111</v>
      </c>
      <c r="C8" s="49"/>
      <c r="D8" s="50"/>
      <c r="E8" s="36" t="s">
        <v>112</v>
      </c>
      <c r="F8" s="13"/>
    </row>
    <row r="9" spans="1:6" ht="42.75" x14ac:dyDescent="0.25">
      <c r="A9" s="27"/>
      <c r="B9" s="51" t="s">
        <v>113</v>
      </c>
      <c r="C9" s="52"/>
      <c r="D9" s="53"/>
      <c r="E9" s="54" t="s">
        <v>112</v>
      </c>
      <c r="F9" s="31"/>
    </row>
    <row r="10" spans="1:6" ht="28.5" x14ac:dyDescent="0.25">
      <c r="A10" s="32"/>
      <c r="B10" s="25" t="s">
        <v>114</v>
      </c>
      <c r="C10" s="49"/>
      <c r="D10" s="50"/>
      <c r="E10" s="36" t="s">
        <v>112</v>
      </c>
      <c r="F10" s="13"/>
    </row>
    <row r="11" spans="1:6" ht="57" x14ac:dyDescent="0.25">
      <c r="A11" s="10"/>
      <c r="B11" s="19" t="s">
        <v>115</v>
      </c>
      <c r="C11" s="12"/>
      <c r="D11" s="8"/>
      <c r="E11" s="13"/>
      <c r="F11" s="13"/>
    </row>
    <row r="12" spans="1:6" x14ac:dyDescent="0.25">
      <c r="A12" s="10"/>
      <c r="B12" s="25"/>
      <c r="C12" s="12"/>
      <c r="D12" s="12"/>
      <c r="E12" s="13"/>
      <c r="F12" s="13"/>
    </row>
    <row r="13" spans="1:6" ht="57" x14ac:dyDescent="0.25">
      <c r="A13" s="10">
        <f>A7+1</f>
        <v>3</v>
      </c>
      <c r="B13" s="11" t="s">
        <v>116</v>
      </c>
      <c r="C13" s="12" t="s">
        <v>88</v>
      </c>
      <c r="D13" s="8">
        <v>1</v>
      </c>
      <c r="E13" s="13">
        <v>0</v>
      </c>
      <c r="F13" s="13">
        <f>D13*E13</f>
        <v>0</v>
      </c>
    </row>
    <row r="14" spans="1:6" x14ac:dyDescent="0.25">
      <c r="A14" s="10"/>
      <c r="B14" s="25"/>
      <c r="C14" s="12"/>
      <c r="D14" s="12"/>
      <c r="E14" s="13"/>
      <c r="F14" s="13"/>
    </row>
    <row r="15" spans="1:6" x14ac:dyDescent="0.25">
      <c r="A15" s="10">
        <f>A13+1</f>
        <v>4</v>
      </c>
      <c r="B15" s="11" t="s">
        <v>96</v>
      </c>
      <c r="C15" s="12"/>
      <c r="D15" s="8"/>
      <c r="E15" s="13"/>
      <c r="F15" s="13"/>
    </row>
    <row r="16" spans="1:6" x14ac:dyDescent="0.25">
      <c r="A16" s="32"/>
      <c r="B16" s="55" t="s">
        <v>117</v>
      </c>
      <c r="C16" s="12"/>
      <c r="D16" s="8"/>
      <c r="E16" s="13"/>
      <c r="F16" s="13"/>
    </row>
    <row r="17" spans="1:6" x14ac:dyDescent="0.25">
      <c r="A17" s="10"/>
      <c r="B17" s="25"/>
      <c r="C17" s="12"/>
      <c r="D17" s="12"/>
      <c r="E17" s="13"/>
      <c r="F17" s="13"/>
    </row>
    <row r="18" spans="1:6" x14ac:dyDescent="0.25">
      <c r="A18" s="10">
        <f>A15+1</f>
        <v>5</v>
      </c>
      <c r="B18" s="11" t="s">
        <v>118</v>
      </c>
      <c r="C18" s="12"/>
      <c r="D18" s="8"/>
      <c r="E18" s="13"/>
      <c r="F18" s="13"/>
    </row>
    <row r="19" spans="1:6" ht="16.5" x14ac:dyDescent="0.25">
      <c r="A19" s="32"/>
      <c r="B19" s="33" t="s">
        <v>225</v>
      </c>
      <c r="C19" s="12" t="s">
        <v>92</v>
      </c>
      <c r="D19" s="8">
        <v>10</v>
      </c>
      <c r="E19" s="13">
        <v>0</v>
      </c>
      <c r="F19" s="13">
        <f t="shared" ref="F19:F48" si="0">D19*E19</f>
        <v>0</v>
      </c>
    </row>
    <row r="20" spans="1:6" ht="59.25" x14ac:dyDescent="0.25">
      <c r="A20" s="10"/>
      <c r="B20" s="33" t="s">
        <v>226</v>
      </c>
      <c r="C20" s="12" t="s">
        <v>88</v>
      </c>
      <c r="D20" s="8">
        <v>1</v>
      </c>
      <c r="E20" s="13">
        <v>0</v>
      </c>
      <c r="F20" s="13">
        <f t="shared" si="0"/>
        <v>0</v>
      </c>
    </row>
    <row r="21" spans="1:6" ht="47.25" x14ac:dyDescent="0.25">
      <c r="A21" s="32"/>
      <c r="B21" s="33" t="s">
        <v>227</v>
      </c>
      <c r="C21" s="12" t="s">
        <v>88</v>
      </c>
      <c r="D21" s="8">
        <v>1</v>
      </c>
      <c r="E21" s="13">
        <v>0</v>
      </c>
      <c r="F21" s="13">
        <f t="shared" si="0"/>
        <v>0</v>
      </c>
    </row>
    <row r="22" spans="1:6" ht="16.5" x14ac:dyDescent="0.25">
      <c r="A22" s="32"/>
      <c r="B22" s="33" t="s">
        <v>228</v>
      </c>
      <c r="C22" s="12" t="s">
        <v>92</v>
      </c>
      <c r="D22" s="8">
        <v>10</v>
      </c>
      <c r="E22" s="13">
        <v>0</v>
      </c>
      <c r="F22" s="13">
        <f t="shared" si="0"/>
        <v>0</v>
      </c>
    </row>
    <row r="23" spans="1:6" ht="59.25" x14ac:dyDescent="0.25">
      <c r="A23" s="10"/>
      <c r="B23" s="33" t="s">
        <v>229</v>
      </c>
      <c r="C23" s="12" t="s">
        <v>88</v>
      </c>
      <c r="D23" s="8">
        <v>1</v>
      </c>
      <c r="E23" s="13">
        <v>0</v>
      </c>
      <c r="F23" s="13">
        <f t="shared" si="0"/>
        <v>0</v>
      </c>
    </row>
    <row r="24" spans="1:6" ht="47.25" x14ac:dyDescent="0.25">
      <c r="A24" s="32"/>
      <c r="B24" s="33" t="s">
        <v>230</v>
      </c>
      <c r="C24" s="12" t="s">
        <v>88</v>
      </c>
      <c r="D24" s="8">
        <v>1</v>
      </c>
      <c r="E24" s="13">
        <v>0</v>
      </c>
      <c r="F24" s="13">
        <f t="shared" si="0"/>
        <v>0</v>
      </c>
    </row>
    <row r="25" spans="1:6" ht="16.5" x14ac:dyDescent="0.25">
      <c r="A25" s="32"/>
      <c r="B25" s="33" t="s">
        <v>231</v>
      </c>
      <c r="C25" s="12" t="s">
        <v>92</v>
      </c>
      <c r="D25" s="8">
        <v>10</v>
      </c>
      <c r="E25" s="13">
        <v>0</v>
      </c>
      <c r="F25" s="13">
        <f t="shared" si="0"/>
        <v>0</v>
      </c>
    </row>
    <row r="26" spans="1:6" ht="59.25" x14ac:dyDescent="0.25">
      <c r="A26" s="10"/>
      <c r="B26" s="33" t="s">
        <v>232</v>
      </c>
      <c r="C26" s="12" t="s">
        <v>88</v>
      </c>
      <c r="D26" s="8">
        <v>1</v>
      </c>
      <c r="E26" s="13">
        <v>0</v>
      </c>
      <c r="F26" s="13">
        <f t="shared" si="0"/>
        <v>0</v>
      </c>
    </row>
    <row r="27" spans="1:6" ht="47.25" x14ac:dyDescent="0.25">
      <c r="A27" s="32"/>
      <c r="B27" s="33" t="s">
        <v>233</v>
      </c>
      <c r="C27" s="12" t="s">
        <v>88</v>
      </c>
      <c r="D27" s="8">
        <v>1</v>
      </c>
      <c r="E27" s="13">
        <v>0</v>
      </c>
      <c r="F27" s="13">
        <f t="shared" si="0"/>
        <v>0</v>
      </c>
    </row>
    <row r="28" spans="1:6" ht="16.5" x14ac:dyDescent="0.25">
      <c r="A28" s="32"/>
      <c r="B28" s="33" t="s">
        <v>104</v>
      </c>
      <c r="C28" s="12" t="s">
        <v>92</v>
      </c>
      <c r="D28" s="8">
        <v>50</v>
      </c>
      <c r="E28" s="13">
        <v>0</v>
      </c>
      <c r="F28" s="13">
        <f t="shared" si="0"/>
        <v>0</v>
      </c>
    </row>
    <row r="29" spans="1:6" ht="59.25" x14ac:dyDescent="0.25">
      <c r="A29" s="10"/>
      <c r="B29" s="33" t="s">
        <v>234</v>
      </c>
      <c r="C29" s="12" t="s">
        <v>88</v>
      </c>
      <c r="D29" s="8">
        <v>5</v>
      </c>
      <c r="E29" s="13">
        <v>0</v>
      </c>
      <c r="F29" s="13">
        <f t="shared" si="0"/>
        <v>0</v>
      </c>
    </row>
    <row r="30" spans="1:6" ht="47.25" x14ac:dyDescent="0.25">
      <c r="A30" s="32"/>
      <c r="B30" s="33" t="s">
        <v>235</v>
      </c>
      <c r="C30" s="12" t="s">
        <v>88</v>
      </c>
      <c r="D30" s="8">
        <v>20</v>
      </c>
      <c r="E30" s="13">
        <v>0</v>
      </c>
      <c r="F30" s="13">
        <f t="shared" si="0"/>
        <v>0</v>
      </c>
    </row>
    <row r="31" spans="1:6" ht="16.5" x14ac:dyDescent="0.25">
      <c r="A31" s="32"/>
      <c r="B31" s="33" t="s">
        <v>236</v>
      </c>
      <c r="C31" s="12" t="s">
        <v>92</v>
      </c>
      <c r="D31" s="8">
        <v>10</v>
      </c>
      <c r="E31" s="13">
        <v>0</v>
      </c>
      <c r="F31" s="13">
        <f t="shared" si="0"/>
        <v>0</v>
      </c>
    </row>
    <row r="32" spans="1:6" ht="59.25" x14ac:dyDescent="0.25">
      <c r="A32" s="10"/>
      <c r="B32" s="33" t="s">
        <v>237</v>
      </c>
      <c r="C32" s="12" t="s">
        <v>88</v>
      </c>
      <c r="D32" s="8">
        <v>1</v>
      </c>
      <c r="E32" s="13">
        <v>0</v>
      </c>
      <c r="F32" s="13">
        <f t="shared" si="0"/>
        <v>0</v>
      </c>
    </row>
    <row r="33" spans="1:6" ht="47.25" x14ac:dyDescent="0.25">
      <c r="A33" s="32"/>
      <c r="B33" s="33" t="s">
        <v>238</v>
      </c>
      <c r="C33" s="12" t="s">
        <v>88</v>
      </c>
      <c r="D33" s="8">
        <v>1</v>
      </c>
      <c r="E33" s="13">
        <v>0</v>
      </c>
      <c r="F33" s="13">
        <f t="shared" si="0"/>
        <v>0</v>
      </c>
    </row>
    <row r="34" spans="1:6" ht="16.5" x14ac:dyDescent="0.25">
      <c r="A34" s="32"/>
      <c r="B34" s="33" t="s">
        <v>239</v>
      </c>
      <c r="C34" s="12" t="s">
        <v>92</v>
      </c>
      <c r="D34" s="8">
        <v>10</v>
      </c>
      <c r="E34" s="13">
        <v>0</v>
      </c>
      <c r="F34" s="13">
        <f t="shared" si="0"/>
        <v>0</v>
      </c>
    </row>
    <row r="35" spans="1:6" ht="59.25" x14ac:dyDescent="0.25">
      <c r="A35" s="10"/>
      <c r="B35" s="33" t="s">
        <v>240</v>
      </c>
      <c r="C35" s="12" t="s">
        <v>88</v>
      </c>
      <c r="D35" s="8">
        <v>1</v>
      </c>
      <c r="E35" s="13">
        <v>0</v>
      </c>
      <c r="F35" s="13">
        <f t="shared" si="0"/>
        <v>0</v>
      </c>
    </row>
    <row r="36" spans="1:6" ht="47.25" x14ac:dyDescent="0.25">
      <c r="A36" s="32"/>
      <c r="B36" s="33" t="s">
        <v>241</v>
      </c>
      <c r="C36" s="12" t="s">
        <v>88</v>
      </c>
      <c r="D36" s="8">
        <v>1</v>
      </c>
      <c r="E36" s="13">
        <v>0</v>
      </c>
      <c r="F36" s="13">
        <f t="shared" si="0"/>
        <v>0</v>
      </c>
    </row>
    <row r="37" spans="1:6" ht="16.5" x14ac:dyDescent="0.25">
      <c r="A37" s="32"/>
      <c r="B37" s="33" t="s">
        <v>242</v>
      </c>
      <c r="C37" s="12" t="s">
        <v>92</v>
      </c>
      <c r="D37" s="8">
        <v>50</v>
      </c>
      <c r="E37" s="13">
        <v>0</v>
      </c>
      <c r="F37" s="13">
        <f t="shared" si="0"/>
        <v>0</v>
      </c>
    </row>
    <row r="38" spans="1:6" ht="59.25" x14ac:dyDescent="0.25">
      <c r="A38" s="10"/>
      <c r="B38" s="33" t="s">
        <v>243</v>
      </c>
      <c r="C38" s="12" t="s">
        <v>88</v>
      </c>
      <c r="D38" s="8">
        <v>5</v>
      </c>
      <c r="E38" s="13">
        <v>0</v>
      </c>
      <c r="F38" s="13">
        <f t="shared" si="0"/>
        <v>0</v>
      </c>
    </row>
    <row r="39" spans="1:6" ht="47.25" x14ac:dyDescent="0.25">
      <c r="A39" s="32"/>
      <c r="B39" s="33" t="s">
        <v>244</v>
      </c>
      <c r="C39" s="12" t="s">
        <v>88</v>
      </c>
      <c r="D39" s="8">
        <v>5</v>
      </c>
      <c r="E39" s="13">
        <v>0</v>
      </c>
      <c r="F39" s="13">
        <f t="shared" si="0"/>
        <v>0</v>
      </c>
    </row>
    <row r="40" spans="1:6" ht="16.5" x14ac:dyDescent="0.25">
      <c r="A40" s="32"/>
      <c r="B40" s="33" t="s">
        <v>245</v>
      </c>
      <c r="C40" s="12" t="s">
        <v>92</v>
      </c>
      <c r="D40" s="8">
        <v>20</v>
      </c>
      <c r="E40" s="13">
        <v>0</v>
      </c>
      <c r="F40" s="13">
        <f t="shared" si="0"/>
        <v>0</v>
      </c>
    </row>
    <row r="41" spans="1:6" ht="59.25" x14ac:dyDescent="0.25">
      <c r="A41" s="10"/>
      <c r="B41" s="33" t="s">
        <v>246</v>
      </c>
      <c r="C41" s="12" t="s">
        <v>88</v>
      </c>
      <c r="D41" s="8">
        <v>2</v>
      </c>
      <c r="E41" s="13">
        <v>0</v>
      </c>
      <c r="F41" s="13">
        <f t="shared" si="0"/>
        <v>0</v>
      </c>
    </row>
    <row r="42" spans="1:6" ht="47.25" x14ac:dyDescent="0.25">
      <c r="A42" s="32"/>
      <c r="B42" s="33" t="s">
        <v>247</v>
      </c>
      <c r="C42" s="12" t="s">
        <v>88</v>
      </c>
      <c r="D42" s="8">
        <v>2</v>
      </c>
      <c r="E42" s="13">
        <v>0</v>
      </c>
      <c r="F42" s="13">
        <f t="shared" si="0"/>
        <v>0</v>
      </c>
    </row>
    <row r="43" spans="1:6" ht="16.5" x14ac:dyDescent="0.25">
      <c r="A43" s="32"/>
      <c r="B43" s="33" t="s">
        <v>248</v>
      </c>
      <c r="C43" s="12" t="s">
        <v>92</v>
      </c>
      <c r="D43" s="8">
        <v>10</v>
      </c>
      <c r="E43" s="13">
        <v>0</v>
      </c>
      <c r="F43" s="13">
        <f t="shared" si="0"/>
        <v>0</v>
      </c>
    </row>
    <row r="44" spans="1:6" ht="59.25" x14ac:dyDescent="0.25">
      <c r="A44" s="10"/>
      <c r="B44" s="33" t="s">
        <v>249</v>
      </c>
      <c r="C44" s="12" t="s">
        <v>88</v>
      </c>
      <c r="D44" s="8">
        <v>1</v>
      </c>
      <c r="E44" s="13">
        <v>0</v>
      </c>
      <c r="F44" s="13">
        <f t="shared" si="0"/>
        <v>0</v>
      </c>
    </row>
    <row r="45" spans="1:6" ht="47.25" x14ac:dyDescent="0.25">
      <c r="A45" s="32"/>
      <c r="B45" s="33" t="s">
        <v>250</v>
      </c>
      <c r="C45" s="12" t="s">
        <v>88</v>
      </c>
      <c r="D45" s="8">
        <v>1</v>
      </c>
      <c r="E45" s="13">
        <v>0</v>
      </c>
      <c r="F45" s="13">
        <f t="shared" si="0"/>
        <v>0</v>
      </c>
    </row>
    <row r="46" spans="1:6" ht="16.5" x14ac:dyDescent="0.25">
      <c r="A46" s="32"/>
      <c r="B46" s="33" t="s">
        <v>251</v>
      </c>
      <c r="C46" s="12" t="s">
        <v>92</v>
      </c>
      <c r="D46" s="8">
        <v>100</v>
      </c>
      <c r="E46" s="13">
        <v>0</v>
      </c>
      <c r="F46" s="13">
        <f t="shared" si="0"/>
        <v>0</v>
      </c>
    </row>
    <row r="47" spans="1:6" ht="59.25" x14ac:dyDescent="0.25">
      <c r="A47" s="10"/>
      <c r="B47" s="33" t="s">
        <v>252</v>
      </c>
      <c r="C47" s="12" t="s">
        <v>88</v>
      </c>
      <c r="D47" s="8">
        <v>10</v>
      </c>
      <c r="E47" s="13">
        <v>0</v>
      </c>
      <c r="F47" s="13">
        <f t="shared" si="0"/>
        <v>0</v>
      </c>
    </row>
    <row r="48" spans="1:6" ht="47.25" x14ac:dyDescent="0.25">
      <c r="A48" s="32"/>
      <c r="B48" s="33" t="s">
        <v>284</v>
      </c>
      <c r="C48" s="12" t="s">
        <v>88</v>
      </c>
      <c r="D48" s="8">
        <v>10</v>
      </c>
      <c r="E48" s="13">
        <v>0</v>
      </c>
      <c r="F48" s="13">
        <f t="shared" si="0"/>
        <v>0</v>
      </c>
    </row>
    <row r="49" spans="1:6" x14ac:dyDescent="0.25">
      <c r="A49" s="10"/>
      <c r="B49" s="25"/>
      <c r="C49" s="12"/>
      <c r="D49" s="12"/>
      <c r="E49" s="13"/>
      <c r="F49" s="13"/>
    </row>
    <row r="50" spans="1:6" ht="102" x14ac:dyDescent="0.25">
      <c r="A50" s="10">
        <f>A18+1</f>
        <v>6</v>
      </c>
      <c r="B50" s="11" t="s">
        <v>107</v>
      </c>
      <c r="C50" s="12" t="s">
        <v>88</v>
      </c>
      <c r="D50" s="12">
        <v>3</v>
      </c>
      <c r="E50" s="13">
        <v>0</v>
      </c>
      <c r="F50" s="13"/>
    </row>
    <row r="51" spans="1:6" x14ac:dyDescent="0.25">
      <c r="A51" s="10"/>
      <c r="B51" s="25"/>
      <c r="C51" s="12"/>
      <c r="D51" s="12"/>
      <c r="E51" s="26"/>
      <c r="F51" s="13"/>
    </row>
    <row r="52" spans="1:6" ht="28.5" x14ac:dyDescent="0.25">
      <c r="A52" s="10">
        <f>A50+1</f>
        <v>7</v>
      </c>
      <c r="B52" s="33" t="s">
        <v>98</v>
      </c>
      <c r="C52" s="12" t="s">
        <v>99</v>
      </c>
      <c r="D52" s="8">
        <v>5</v>
      </c>
      <c r="E52" s="13"/>
      <c r="F52" s="13">
        <f>D52/100*SUM(F5:F50)</f>
        <v>0</v>
      </c>
    </row>
    <row r="53" spans="1:6" x14ac:dyDescent="0.25">
      <c r="A53" s="10"/>
      <c r="B53" s="25"/>
      <c r="C53" s="12"/>
      <c r="D53" s="34"/>
      <c r="E53" s="13"/>
      <c r="F53" s="13"/>
    </row>
    <row r="54" spans="1:6" ht="114" x14ac:dyDescent="0.25">
      <c r="A54" s="10">
        <f>A52+1</f>
        <v>8</v>
      </c>
      <c r="B54" s="11" t="s">
        <v>108</v>
      </c>
      <c r="C54" s="12" t="s">
        <v>89</v>
      </c>
      <c r="D54" s="12">
        <v>1</v>
      </c>
      <c r="E54" s="13">
        <v>0</v>
      </c>
      <c r="F54" s="13">
        <f>D54*E54</f>
        <v>0</v>
      </c>
    </row>
    <row r="55" spans="1:6" x14ac:dyDescent="0.25">
      <c r="A55" s="10"/>
      <c r="B55" s="35"/>
      <c r="C55" s="12"/>
      <c r="D55" s="8"/>
      <c r="E55" s="36"/>
      <c r="F55" s="36"/>
    </row>
    <row r="56" spans="1:6" ht="15.75" thickBot="1" x14ac:dyDescent="0.3">
      <c r="A56" s="37" t="s">
        <v>100</v>
      </c>
      <c r="B56" s="37"/>
      <c r="C56" s="38"/>
      <c r="D56" s="37"/>
      <c r="E56" s="39"/>
      <c r="F56" s="40">
        <f>SUM(F5:F54)</f>
        <v>0</v>
      </c>
    </row>
    <row r="57" spans="1:6" x14ac:dyDescent="0.25">
      <c r="A57" s="8"/>
      <c r="B57" s="9"/>
      <c r="C57" s="8"/>
      <c r="D57" s="8"/>
      <c r="E57" s="8"/>
      <c r="F57" s="8"/>
    </row>
    <row r="58" spans="1:6" x14ac:dyDescent="0.25">
      <c r="A58" s="8"/>
      <c r="B58" s="9"/>
      <c r="C58" s="8"/>
      <c r="D58" s="8"/>
      <c r="E58" s="8"/>
      <c r="F58" s="8"/>
    </row>
    <row r="59" spans="1:6" x14ac:dyDescent="0.25">
      <c r="A59" s="2" t="s">
        <v>119</v>
      </c>
      <c r="B59" s="4"/>
      <c r="C59" s="5"/>
      <c r="D59" s="6"/>
      <c r="E59" s="35"/>
      <c r="F59" s="7"/>
    </row>
    <row r="60" spans="1:6" ht="15.75" thickBot="1" x14ac:dyDescent="0.3">
      <c r="A60" s="14"/>
      <c r="B60" s="15"/>
      <c r="C60" s="16"/>
      <c r="D60" s="17"/>
      <c r="E60" s="17"/>
      <c r="F60" s="18"/>
    </row>
    <row r="61" spans="1:6" x14ac:dyDescent="0.25">
      <c r="A61" s="20" t="s">
        <v>81</v>
      </c>
      <c r="B61" s="21" t="s">
        <v>82</v>
      </c>
      <c r="C61" s="22" t="s">
        <v>83</v>
      </c>
      <c r="D61" s="23" t="s">
        <v>84</v>
      </c>
      <c r="E61" s="23" t="s">
        <v>85</v>
      </c>
      <c r="F61" s="24" t="s">
        <v>86</v>
      </c>
    </row>
    <row r="62" spans="1:6" x14ac:dyDescent="0.25">
      <c r="A62" s="8"/>
      <c r="B62" s="9"/>
      <c r="C62" s="8"/>
      <c r="D62" s="8"/>
      <c r="E62" s="8"/>
      <c r="F62" s="8"/>
    </row>
    <row r="63" spans="1:6" ht="156.75" x14ac:dyDescent="0.25">
      <c r="A63" s="10">
        <v>1</v>
      </c>
      <c r="B63" s="11" t="s">
        <v>253</v>
      </c>
      <c r="C63" s="35"/>
      <c r="D63" s="56"/>
      <c r="E63" s="57"/>
      <c r="F63" s="57"/>
    </row>
    <row r="64" spans="1:6" x14ac:dyDescent="0.25">
      <c r="A64" s="10"/>
      <c r="B64" s="58" t="s">
        <v>120</v>
      </c>
      <c r="C64" s="35"/>
      <c r="D64" s="8"/>
      <c r="E64" s="59"/>
      <c r="F64" s="59"/>
    </row>
    <row r="65" spans="1:6" x14ac:dyDescent="0.25">
      <c r="A65" s="10"/>
      <c r="B65" s="60" t="s">
        <v>121</v>
      </c>
      <c r="C65" s="35"/>
      <c r="D65" s="8"/>
      <c r="E65" s="59"/>
      <c r="F65" s="59"/>
    </row>
    <row r="66" spans="1:6" ht="28.5" x14ac:dyDescent="0.25">
      <c r="A66" s="10"/>
      <c r="B66" s="25" t="s">
        <v>122</v>
      </c>
      <c r="C66" s="56" t="s">
        <v>88</v>
      </c>
      <c r="D66" s="56">
        <v>1</v>
      </c>
      <c r="E66" s="13"/>
      <c r="F66" s="59"/>
    </row>
    <row r="67" spans="1:6" x14ac:dyDescent="0.25">
      <c r="A67" s="10"/>
      <c r="B67" s="25" t="s">
        <v>123</v>
      </c>
      <c r="C67" s="56">
        <v>1</v>
      </c>
      <c r="D67" s="56"/>
      <c r="E67" s="59"/>
      <c r="F67" s="59"/>
    </row>
    <row r="68" spans="1:6" x14ac:dyDescent="0.25">
      <c r="A68" s="10"/>
      <c r="B68" s="25" t="s">
        <v>124</v>
      </c>
      <c r="C68" s="56">
        <v>1</v>
      </c>
      <c r="D68" s="56"/>
      <c r="E68" s="59"/>
      <c r="F68" s="59"/>
    </row>
    <row r="69" spans="1:6" x14ac:dyDescent="0.25">
      <c r="A69" s="10"/>
      <c r="B69" s="25" t="s">
        <v>125</v>
      </c>
      <c r="C69" s="56">
        <v>1</v>
      </c>
      <c r="D69" s="56"/>
      <c r="E69" s="59"/>
      <c r="F69" s="59"/>
    </row>
    <row r="70" spans="1:6" x14ac:dyDescent="0.25">
      <c r="A70" s="10"/>
      <c r="B70" s="25" t="s">
        <v>126</v>
      </c>
      <c r="C70" s="56">
        <v>1</v>
      </c>
      <c r="D70" s="56"/>
      <c r="E70" s="59"/>
      <c r="F70" s="59"/>
    </row>
    <row r="71" spans="1:6" ht="28.5" x14ac:dyDescent="0.25">
      <c r="A71" s="10"/>
      <c r="B71" s="25" t="s">
        <v>127</v>
      </c>
      <c r="C71" s="56">
        <v>1</v>
      </c>
      <c r="D71" s="56"/>
      <c r="E71" s="59"/>
      <c r="F71" s="59"/>
    </row>
    <row r="72" spans="1:6" x14ac:dyDescent="0.25">
      <c r="A72" s="10"/>
      <c r="B72" s="25" t="s">
        <v>128</v>
      </c>
      <c r="C72" s="56">
        <v>1</v>
      </c>
      <c r="D72" s="56"/>
      <c r="E72" s="59"/>
      <c r="F72" s="59"/>
    </row>
    <row r="73" spans="1:6" x14ac:dyDescent="0.25">
      <c r="A73" s="10"/>
      <c r="B73" s="25" t="s">
        <v>129</v>
      </c>
      <c r="C73" s="56">
        <v>1</v>
      </c>
      <c r="D73" s="56"/>
      <c r="E73" s="59"/>
      <c r="F73" s="59"/>
    </row>
    <row r="74" spans="1:6" x14ac:dyDescent="0.25">
      <c r="A74" s="10"/>
      <c r="B74" s="25" t="s">
        <v>130</v>
      </c>
      <c r="C74" s="56">
        <v>1</v>
      </c>
      <c r="D74" s="56"/>
      <c r="E74" s="59"/>
      <c r="F74" s="59"/>
    </row>
    <row r="75" spans="1:6" x14ac:dyDescent="0.25">
      <c r="A75" s="10"/>
      <c r="B75" s="25" t="s">
        <v>131</v>
      </c>
      <c r="C75" s="56">
        <v>1</v>
      </c>
      <c r="D75" s="56"/>
      <c r="E75" s="59"/>
      <c r="F75" s="59"/>
    </row>
    <row r="76" spans="1:6" x14ac:dyDescent="0.25">
      <c r="A76" s="10"/>
      <c r="B76" s="25" t="s">
        <v>132</v>
      </c>
      <c r="C76" s="56">
        <v>1</v>
      </c>
      <c r="D76" s="56"/>
      <c r="E76" s="59"/>
      <c r="F76" s="59"/>
    </row>
    <row r="77" spans="1:6" x14ac:dyDescent="0.25">
      <c r="A77" s="10"/>
      <c r="B77" s="25" t="s">
        <v>133</v>
      </c>
      <c r="C77" s="56">
        <v>1</v>
      </c>
      <c r="D77" s="56"/>
      <c r="E77" s="59"/>
      <c r="F77" s="59"/>
    </row>
    <row r="78" spans="1:6" x14ac:dyDescent="0.25">
      <c r="A78" s="10"/>
      <c r="B78" s="25" t="s">
        <v>134</v>
      </c>
      <c r="C78" s="56">
        <v>1</v>
      </c>
      <c r="D78" s="56"/>
      <c r="E78" s="59"/>
      <c r="F78" s="59"/>
    </row>
    <row r="79" spans="1:6" x14ac:dyDescent="0.25">
      <c r="A79" s="10"/>
      <c r="B79" s="25" t="s">
        <v>135</v>
      </c>
      <c r="C79" s="56">
        <v>1</v>
      </c>
      <c r="D79" s="56"/>
      <c r="E79" s="59"/>
      <c r="F79" s="59"/>
    </row>
    <row r="80" spans="1:6" x14ac:dyDescent="0.25">
      <c r="A80" s="10"/>
      <c r="B80" s="25" t="s">
        <v>136</v>
      </c>
      <c r="C80" s="56">
        <v>1</v>
      </c>
      <c r="D80" s="56"/>
      <c r="E80" s="59"/>
      <c r="F80" s="59"/>
    </row>
    <row r="81" spans="1:6" ht="28.5" x14ac:dyDescent="0.25">
      <c r="A81" s="10"/>
      <c r="B81" s="25" t="s">
        <v>137</v>
      </c>
      <c r="C81" s="56">
        <v>1</v>
      </c>
      <c r="D81" s="56"/>
      <c r="E81" s="59"/>
      <c r="F81" s="59"/>
    </row>
    <row r="82" spans="1:6" x14ac:dyDescent="0.25">
      <c r="A82" s="10"/>
      <c r="B82" s="25" t="s">
        <v>138</v>
      </c>
      <c r="C82" s="56">
        <v>1</v>
      </c>
      <c r="D82" s="56"/>
      <c r="E82" s="59"/>
      <c r="F82" s="59"/>
    </row>
    <row r="83" spans="1:6" x14ac:dyDescent="0.25">
      <c r="A83" s="10"/>
      <c r="B83" s="25" t="s">
        <v>139</v>
      </c>
      <c r="C83" s="56">
        <v>1</v>
      </c>
      <c r="D83" s="56"/>
      <c r="E83" s="59"/>
      <c r="F83" s="59"/>
    </row>
    <row r="84" spans="1:6" ht="33" x14ac:dyDescent="0.25">
      <c r="A84" s="32"/>
      <c r="B84" s="25" t="s">
        <v>254</v>
      </c>
      <c r="C84" s="56" t="s">
        <v>88</v>
      </c>
      <c r="D84" s="56">
        <v>3</v>
      </c>
      <c r="E84" s="13"/>
      <c r="F84" s="59"/>
    </row>
    <row r="85" spans="1:6" x14ac:dyDescent="0.25">
      <c r="A85" s="32"/>
      <c r="B85" s="25" t="s">
        <v>140</v>
      </c>
      <c r="C85" s="56" t="s">
        <v>88</v>
      </c>
      <c r="D85" s="56">
        <v>1</v>
      </c>
      <c r="E85" s="13"/>
      <c r="F85" s="59"/>
    </row>
    <row r="86" spans="1:6" x14ac:dyDescent="0.25">
      <c r="A86" s="32"/>
      <c r="B86" s="25" t="s">
        <v>141</v>
      </c>
      <c r="C86" s="56" t="s">
        <v>88</v>
      </c>
      <c r="D86" s="56">
        <v>1</v>
      </c>
      <c r="E86" s="13"/>
      <c r="F86" s="59"/>
    </row>
    <row r="87" spans="1:6" x14ac:dyDescent="0.25">
      <c r="A87" s="10"/>
      <c r="B87" s="60" t="s">
        <v>142</v>
      </c>
      <c r="C87" s="35"/>
      <c r="D87" s="8"/>
      <c r="E87" s="59"/>
      <c r="F87" s="59"/>
    </row>
    <row r="88" spans="1:6" ht="42.75" x14ac:dyDescent="0.25">
      <c r="A88" s="32"/>
      <c r="B88" s="51" t="s">
        <v>143</v>
      </c>
      <c r="C88" s="56" t="s">
        <v>89</v>
      </c>
      <c r="D88" s="56">
        <v>5</v>
      </c>
      <c r="E88" s="13"/>
      <c r="F88" s="59"/>
    </row>
    <row r="89" spans="1:6" x14ac:dyDescent="0.25">
      <c r="A89" s="32"/>
      <c r="B89" s="25" t="s">
        <v>144</v>
      </c>
      <c r="C89" s="56" t="s">
        <v>89</v>
      </c>
      <c r="D89" s="56">
        <v>5</v>
      </c>
      <c r="E89" s="13"/>
      <c r="F89" s="59"/>
    </row>
    <row r="90" spans="1:6" x14ac:dyDescent="0.25">
      <c r="A90" s="32"/>
      <c r="B90" s="25" t="s">
        <v>145</v>
      </c>
      <c r="C90" s="56" t="s">
        <v>89</v>
      </c>
      <c r="D90" s="56">
        <v>5</v>
      </c>
      <c r="E90" s="13"/>
      <c r="F90" s="59"/>
    </row>
    <row r="91" spans="1:6" ht="28.5" x14ac:dyDescent="0.25">
      <c r="A91" s="32"/>
      <c r="B91" s="25" t="s">
        <v>146</v>
      </c>
      <c r="C91" s="56" t="s">
        <v>89</v>
      </c>
      <c r="D91" s="56">
        <v>5</v>
      </c>
      <c r="E91" s="13"/>
      <c r="F91" s="59"/>
    </row>
    <row r="92" spans="1:6" ht="42.75" x14ac:dyDescent="0.25">
      <c r="A92" s="32"/>
      <c r="B92" s="51" t="s">
        <v>147</v>
      </c>
      <c r="C92" s="56" t="s">
        <v>89</v>
      </c>
      <c r="D92" s="56">
        <v>2</v>
      </c>
      <c r="E92" s="13"/>
      <c r="F92" s="59"/>
    </row>
    <row r="93" spans="1:6" x14ac:dyDescent="0.25">
      <c r="A93" s="32"/>
      <c r="B93" s="25" t="s">
        <v>148</v>
      </c>
      <c r="C93" s="56" t="s">
        <v>89</v>
      </c>
      <c r="D93" s="56">
        <v>2</v>
      </c>
      <c r="E93" s="13"/>
      <c r="F93" s="59"/>
    </row>
    <row r="94" spans="1:6" x14ac:dyDescent="0.25">
      <c r="A94" s="32"/>
      <c r="B94" s="25" t="s">
        <v>149</v>
      </c>
      <c r="C94" s="56" t="s">
        <v>89</v>
      </c>
      <c r="D94" s="56">
        <v>2</v>
      </c>
      <c r="E94" s="13"/>
      <c r="F94" s="59"/>
    </row>
    <row r="95" spans="1:6" ht="28.5" x14ac:dyDescent="0.25">
      <c r="A95" s="32"/>
      <c r="B95" s="25" t="s">
        <v>150</v>
      </c>
      <c r="C95" s="56" t="s">
        <v>89</v>
      </c>
      <c r="D95" s="56">
        <v>2</v>
      </c>
      <c r="E95" s="13"/>
      <c r="F95" s="59"/>
    </row>
    <row r="96" spans="1:6" ht="42.75" x14ac:dyDescent="0.25">
      <c r="A96" s="32"/>
      <c r="B96" s="51" t="s">
        <v>151</v>
      </c>
      <c r="C96" s="56" t="s">
        <v>89</v>
      </c>
      <c r="D96" s="56">
        <v>5</v>
      </c>
      <c r="E96" s="13"/>
      <c r="F96" s="59"/>
    </row>
    <row r="97" spans="1:6" x14ac:dyDescent="0.25">
      <c r="A97" s="32"/>
      <c r="B97" s="25" t="s">
        <v>152</v>
      </c>
      <c r="C97" s="56" t="s">
        <v>89</v>
      </c>
      <c r="D97" s="56">
        <v>5</v>
      </c>
      <c r="E97" s="13"/>
      <c r="F97" s="59"/>
    </row>
    <row r="98" spans="1:6" x14ac:dyDescent="0.25">
      <c r="A98" s="32"/>
      <c r="B98" s="25" t="s">
        <v>153</v>
      </c>
      <c r="C98" s="56" t="s">
        <v>89</v>
      </c>
      <c r="D98" s="56">
        <v>5</v>
      </c>
      <c r="E98" s="13"/>
      <c r="F98" s="59"/>
    </row>
    <row r="99" spans="1:6" ht="28.5" x14ac:dyDescent="0.25">
      <c r="A99" s="32"/>
      <c r="B99" s="25" t="s">
        <v>154</v>
      </c>
      <c r="C99" s="56" t="s">
        <v>89</v>
      </c>
      <c r="D99" s="56">
        <v>5</v>
      </c>
      <c r="E99" s="13"/>
      <c r="F99" s="59"/>
    </row>
    <row r="100" spans="1:6" ht="28.5" x14ac:dyDescent="0.25">
      <c r="A100" s="32"/>
      <c r="B100" s="51" t="s">
        <v>155</v>
      </c>
      <c r="C100" s="56" t="s">
        <v>89</v>
      </c>
      <c r="D100" s="56">
        <v>10</v>
      </c>
      <c r="E100" s="13"/>
      <c r="F100" s="59"/>
    </row>
    <row r="101" spans="1:6" ht="28.5" x14ac:dyDescent="0.25">
      <c r="A101" s="32"/>
      <c r="B101" s="51" t="s">
        <v>156</v>
      </c>
      <c r="C101" s="56" t="s">
        <v>89</v>
      </c>
      <c r="D101" s="56">
        <v>12</v>
      </c>
      <c r="E101" s="13"/>
      <c r="F101" s="59"/>
    </row>
    <row r="102" spans="1:6" ht="28.5" x14ac:dyDescent="0.25">
      <c r="A102" s="32"/>
      <c r="B102" s="51" t="s">
        <v>157</v>
      </c>
      <c r="C102" s="56" t="s">
        <v>89</v>
      </c>
      <c r="D102" s="56">
        <v>12</v>
      </c>
      <c r="E102" s="13"/>
      <c r="F102" s="59"/>
    </row>
    <row r="103" spans="1:6" x14ac:dyDescent="0.25">
      <c r="A103" s="12"/>
      <c r="B103" s="25"/>
      <c r="C103" s="56"/>
      <c r="D103" s="56"/>
      <c r="E103" s="50"/>
      <c r="F103" s="50"/>
    </row>
    <row r="104" spans="1:6" x14ac:dyDescent="0.25">
      <c r="A104" s="10"/>
      <c r="B104" s="58" t="s">
        <v>158</v>
      </c>
      <c r="C104" s="35"/>
      <c r="D104" s="8"/>
      <c r="E104" s="59"/>
      <c r="F104" s="59"/>
    </row>
    <row r="105" spans="1:6" x14ac:dyDescent="0.25">
      <c r="A105" s="10"/>
      <c r="B105" s="60" t="s">
        <v>121</v>
      </c>
      <c r="C105" s="35"/>
      <c r="D105" s="8"/>
      <c r="E105" s="59"/>
      <c r="F105" s="59"/>
    </row>
    <row r="106" spans="1:6" ht="28.5" x14ac:dyDescent="0.25">
      <c r="A106" s="10"/>
      <c r="B106" s="25" t="s">
        <v>159</v>
      </c>
      <c r="C106" s="56" t="s">
        <v>88</v>
      </c>
      <c r="D106" s="56">
        <v>1</v>
      </c>
      <c r="E106" s="13"/>
      <c r="F106" s="59"/>
    </row>
    <row r="107" spans="1:6" x14ac:dyDescent="0.25">
      <c r="A107" s="10"/>
      <c r="B107" s="25" t="s">
        <v>160</v>
      </c>
      <c r="C107" s="56">
        <v>1</v>
      </c>
      <c r="D107" s="56"/>
      <c r="E107" s="59"/>
      <c r="F107" s="59"/>
    </row>
    <row r="108" spans="1:6" x14ac:dyDescent="0.25">
      <c r="A108" s="10"/>
      <c r="B108" s="25" t="s">
        <v>161</v>
      </c>
      <c r="C108" s="56">
        <v>1</v>
      </c>
      <c r="D108" s="56"/>
      <c r="E108" s="59"/>
      <c r="F108" s="59"/>
    </row>
    <row r="109" spans="1:6" x14ac:dyDescent="0.25">
      <c r="A109" s="10"/>
      <c r="B109" s="25" t="s">
        <v>162</v>
      </c>
      <c r="C109" s="56">
        <v>1</v>
      </c>
      <c r="D109" s="56"/>
      <c r="E109" s="59"/>
      <c r="F109" s="59"/>
    </row>
    <row r="110" spans="1:6" x14ac:dyDescent="0.25">
      <c r="A110" s="10"/>
      <c r="B110" s="25" t="s">
        <v>163</v>
      </c>
      <c r="C110" s="56">
        <v>1</v>
      </c>
      <c r="D110" s="56"/>
      <c r="E110" s="59"/>
      <c r="F110" s="59"/>
    </row>
    <row r="111" spans="1:6" x14ac:dyDescent="0.25">
      <c r="A111" s="10"/>
      <c r="B111" s="25" t="s">
        <v>164</v>
      </c>
      <c r="C111" s="56">
        <v>1</v>
      </c>
      <c r="D111" s="56"/>
      <c r="E111" s="59"/>
      <c r="F111" s="59"/>
    </row>
    <row r="112" spans="1:6" x14ac:dyDescent="0.25">
      <c r="A112" s="10"/>
      <c r="B112" s="25" t="s">
        <v>165</v>
      </c>
      <c r="C112" s="56">
        <v>1</v>
      </c>
      <c r="D112" s="56"/>
      <c r="E112" s="59"/>
      <c r="F112" s="59"/>
    </row>
    <row r="113" spans="1:6" x14ac:dyDescent="0.25">
      <c r="A113" s="10"/>
      <c r="B113" s="25" t="s">
        <v>166</v>
      </c>
      <c r="C113" s="56">
        <v>1</v>
      </c>
      <c r="D113" s="56"/>
      <c r="E113" s="59"/>
      <c r="F113" s="59"/>
    </row>
    <row r="114" spans="1:6" x14ac:dyDescent="0.25">
      <c r="A114" s="10"/>
      <c r="B114" s="25" t="s">
        <v>167</v>
      </c>
      <c r="C114" s="56">
        <v>1</v>
      </c>
      <c r="D114" s="56"/>
      <c r="E114" s="59"/>
      <c r="F114" s="59"/>
    </row>
    <row r="115" spans="1:6" x14ac:dyDescent="0.25">
      <c r="A115" s="10"/>
      <c r="B115" s="25" t="s">
        <v>168</v>
      </c>
      <c r="C115" s="56">
        <v>1</v>
      </c>
      <c r="D115" s="56"/>
      <c r="E115" s="59"/>
      <c r="F115" s="59"/>
    </row>
    <row r="116" spans="1:6" ht="33" x14ac:dyDescent="0.25">
      <c r="A116" s="32"/>
      <c r="B116" s="25" t="s">
        <v>254</v>
      </c>
      <c r="C116" s="56" t="s">
        <v>88</v>
      </c>
      <c r="D116" s="56">
        <v>3</v>
      </c>
      <c r="E116" s="13"/>
      <c r="F116" s="59"/>
    </row>
    <row r="117" spans="1:6" x14ac:dyDescent="0.25">
      <c r="A117" s="32"/>
      <c r="B117" s="25" t="s">
        <v>140</v>
      </c>
      <c r="C117" s="56" t="s">
        <v>88</v>
      </c>
      <c r="D117" s="56">
        <v>1</v>
      </c>
      <c r="E117" s="13"/>
      <c r="F117" s="59"/>
    </row>
    <row r="118" spans="1:6" x14ac:dyDescent="0.25">
      <c r="A118" s="32"/>
      <c r="B118" s="25" t="s">
        <v>141</v>
      </c>
      <c r="C118" s="56" t="s">
        <v>88</v>
      </c>
      <c r="D118" s="56">
        <v>1</v>
      </c>
      <c r="E118" s="13"/>
      <c r="F118" s="59"/>
    </row>
    <row r="119" spans="1:6" x14ac:dyDescent="0.25">
      <c r="A119" s="10"/>
      <c r="B119" s="60" t="s">
        <v>142</v>
      </c>
      <c r="C119" s="35"/>
      <c r="D119" s="8"/>
      <c r="E119" s="13"/>
      <c r="F119" s="59"/>
    </row>
    <row r="120" spans="1:6" ht="61.5" x14ac:dyDescent="0.25">
      <c r="A120" s="32"/>
      <c r="B120" s="51" t="s">
        <v>255</v>
      </c>
      <c r="C120" s="56" t="s">
        <v>89</v>
      </c>
      <c r="D120" s="56">
        <v>1</v>
      </c>
      <c r="E120" s="13"/>
      <c r="F120" s="59"/>
    </row>
    <row r="121" spans="1:6" x14ac:dyDescent="0.25">
      <c r="A121" s="32"/>
      <c r="B121" s="25" t="s">
        <v>169</v>
      </c>
      <c r="C121" s="56" t="s">
        <v>89</v>
      </c>
      <c r="D121" s="56">
        <v>1</v>
      </c>
      <c r="E121" s="13"/>
      <c r="F121" s="59"/>
    </row>
    <row r="122" spans="1:6" ht="28.5" x14ac:dyDescent="0.25">
      <c r="A122" s="32"/>
      <c r="B122" s="25" t="s">
        <v>170</v>
      </c>
      <c r="C122" s="56" t="s">
        <v>89</v>
      </c>
      <c r="D122" s="56">
        <v>1</v>
      </c>
      <c r="E122" s="13"/>
      <c r="F122" s="59"/>
    </row>
    <row r="123" spans="1:6" x14ac:dyDescent="0.25">
      <c r="A123" s="32"/>
      <c r="B123" s="25" t="s">
        <v>171</v>
      </c>
      <c r="C123" s="56" t="s">
        <v>89</v>
      </c>
      <c r="D123" s="56">
        <v>1</v>
      </c>
      <c r="E123" s="13"/>
      <c r="F123" s="59"/>
    </row>
    <row r="124" spans="1:6" x14ac:dyDescent="0.25">
      <c r="A124" s="32"/>
      <c r="B124" s="25" t="s">
        <v>172</v>
      </c>
      <c r="C124" s="56" t="s">
        <v>89</v>
      </c>
      <c r="D124" s="56">
        <v>1</v>
      </c>
      <c r="E124" s="13"/>
      <c r="F124" s="59"/>
    </row>
    <row r="125" spans="1:6" ht="28.5" x14ac:dyDescent="0.25">
      <c r="A125" s="32"/>
      <c r="B125" s="51" t="s">
        <v>173</v>
      </c>
      <c r="C125" s="56" t="s">
        <v>89</v>
      </c>
      <c r="D125" s="56">
        <v>1</v>
      </c>
      <c r="E125" s="13"/>
      <c r="F125" s="59"/>
    </row>
    <row r="126" spans="1:6" ht="28.5" x14ac:dyDescent="0.25">
      <c r="A126" s="32"/>
      <c r="B126" s="51" t="s">
        <v>157</v>
      </c>
      <c r="C126" s="56" t="s">
        <v>89</v>
      </c>
      <c r="D126" s="56">
        <v>3</v>
      </c>
      <c r="E126" s="13"/>
      <c r="F126" s="59"/>
    </row>
    <row r="127" spans="1:6" ht="28.5" x14ac:dyDescent="0.25">
      <c r="A127" s="32"/>
      <c r="B127" s="25" t="s">
        <v>174</v>
      </c>
      <c r="C127" s="56" t="s">
        <v>89</v>
      </c>
      <c r="D127" s="56">
        <v>4</v>
      </c>
      <c r="E127" s="13"/>
      <c r="F127" s="59"/>
    </row>
    <row r="128" spans="1:6" ht="28.5" x14ac:dyDescent="0.25">
      <c r="A128" s="32"/>
      <c r="B128" s="25" t="s">
        <v>175</v>
      </c>
      <c r="C128" s="56" t="s">
        <v>89</v>
      </c>
      <c r="D128" s="56">
        <v>1</v>
      </c>
      <c r="E128" s="13"/>
      <c r="F128" s="59"/>
    </row>
    <row r="129" spans="1:6" ht="66" x14ac:dyDescent="0.25">
      <c r="A129" s="61"/>
      <c r="B129" s="25" t="s">
        <v>256</v>
      </c>
      <c r="C129" s="56" t="s">
        <v>89</v>
      </c>
      <c r="D129" s="56">
        <v>1</v>
      </c>
      <c r="E129" s="13"/>
      <c r="F129" s="59"/>
    </row>
    <row r="130" spans="1:6" ht="42.75" x14ac:dyDescent="0.25">
      <c r="A130" s="12"/>
      <c r="B130" s="33" t="s">
        <v>176</v>
      </c>
      <c r="C130" s="56" t="s">
        <v>89</v>
      </c>
      <c r="D130" s="56">
        <v>1</v>
      </c>
      <c r="E130" s="13"/>
      <c r="F130" s="59"/>
    </row>
    <row r="131" spans="1:6" ht="28.5" x14ac:dyDescent="0.25">
      <c r="A131" s="10"/>
      <c r="B131" s="9" t="s">
        <v>223</v>
      </c>
      <c r="C131" s="56" t="s">
        <v>89</v>
      </c>
      <c r="D131" s="56">
        <v>5</v>
      </c>
      <c r="E131" s="13"/>
      <c r="F131" s="59"/>
    </row>
    <row r="132" spans="1:6" ht="28.5" x14ac:dyDescent="0.25">
      <c r="A132" s="10"/>
      <c r="B132" s="9" t="s">
        <v>224</v>
      </c>
      <c r="C132" s="56" t="s">
        <v>89</v>
      </c>
      <c r="D132" s="56">
        <v>5</v>
      </c>
      <c r="E132" s="13"/>
      <c r="F132" s="59"/>
    </row>
    <row r="133" spans="1:6" x14ac:dyDescent="0.25">
      <c r="A133" s="12"/>
      <c r="B133" s="25"/>
      <c r="C133" s="56"/>
      <c r="D133" s="56"/>
      <c r="E133" s="50"/>
      <c r="F133" s="50"/>
    </row>
    <row r="134" spans="1:6" x14ac:dyDescent="0.25">
      <c r="A134" s="10"/>
      <c r="B134" s="58" t="s">
        <v>177</v>
      </c>
      <c r="C134" s="35"/>
      <c r="D134" s="8"/>
      <c r="E134" s="59"/>
      <c r="F134" s="59"/>
    </row>
    <row r="135" spans="1:6" x14ac:dyDescent="0.25">
      <c r="A135" s="10"/>
      <c r="B135" s="60" t="s">
        <v>121</v>
      </c>
      <c r="C135" s="35"/>
      <c r="D135" s="8"/>
      <c r="E135" s="59"/>
      <c r="F135" s="59"/>
    </row>
    <row r="136" spans="1:6" ht="28.5" x14ac:dyDescent="0.25">
      <c r="A136" s="10"/>
      <c r="B136" s="25" t="s">
        <v>159</v>
      </c>
      <c r="C136" s="56" t="s">
        <v>88</v>
      </c>
      <c r="D136" s="56">
        <v>1</v>
      </c>
      <c r="E136" s="13"/>
      <c r="F136" s="59"/>
    </row>
    <row r="137" spans="1:6" x14ac:dyDescent="0.25">
      <c r="A137" s="10"/>
      <c r="B137" s="25" t="s">
        <v>160</v>
      </c>
      <c r="C137" s="56">
        <v>1</v>
      </c>
      <c r="D137" s="56"/>
      <c r="E137" s="59"/>
      <c r="F137" s="59"/>
    </row>
    <row r="138" spans="1:6" x14ac:dyDescent="0.25">
      <c r="A138" s="10"/>
      <c r="B138" s="25" t="s">
        <v>161</v>
      </c>
      <c r="C138" s="56">
        <v>1</v>
      </c>
      <c r="D138" s="56"/>
      <c r="E138" s="59"/>
      <c r="F138" s="59"/>
    </row>
    <row r="139" spans="1:6" x14ac:dyDescent="0.25">
      <c r="A139" s="10"/>
      <c r="B139" s="25" t="s">
        <v>162</v>
      </c>
      <c r="C139" s="56">
        <v>1</v>
      </c>
      <c r="D139" s="56"/>
      <c r="E139" s="59"/>
      <c r="F139" s="59"/>
    </row>
    <row r="140" spans="1:6" x14ac:dyDescent="0.25">
      <c r="A140" s="10"/>
      <c r="B140" s="25" t="s">
        <v>163</v>
      </c>
      <c r="C140" s="56">
        <v>1</v>
      </c>
      <c r="D140" s="56"/>
      <c r="E140" s="59"/>
      <c r="F140" s="59"/>
    </row>
    <row r="141" spans="1:6" x14ac:dyDescent="0.25">
      <c r="A141" s="10"/>
      <c r="B141" s="25" t="s">
        <v>164</v>
      </c>
      <c r="C141" s="56">
        <v>1</v>
      </c>
      <c r="D141" s="56"/>
      <c r="E141" s="59"/>
      <c r="F141" s="59"/>
    </row>
    <row r="142" spans="1:6" x14ac:dyDescent="0.25">
      <c r="A142" s="10"/>
      <c r="B142" s="25" t="s">
        <v>165</v>
      </c>
      <c r="C142" s="56">
        <v>1</v>
      </c>
      <c r="D142" s="56"/>
      <c r="E142" s="59"/>
      <c r="F142" s="59"/>
    </row>
    <row r="143" spans="1:6" x14ac:dyDescent="0.25">
      <c r="A143" s="10"/>
      <c r="B143" s="25" t="s">
        <v>166</v>
      </c>
      <c r="C143" s="56">
        <v>1</v>
      </c>
      <c r="D143" s="56"/>
      <c r="E143" s="59"/>
      <c r="F143" s="59"/>
    </row>
    <row r="144" spans="1:6" x14ac:dyDescent="0.25">
      <c r="A144" s="10"/>
      <c r="B144" s="25" t="s">
        <v>167</v>
      </c>
      <c r="C144" s="56">
        <v>1</v>
      </c>
      <c r="D144" s="56"/>
      <c r="E144" s="59"/>
      <c r="F144" s="59"/>
    </row>
    <row r="145" spans="1:6" x14ac:dyDescent="0.25">
      <c r="A145" s="10"/>
      <c r="B145" s="25" t="s">
        <v>168</v>
      </c>
      <c r="C145" s="56">
        <v>1</v>
      </c>
      <c r="D145" s="56"/>
      <c r="E145" s="59"/>
      <c r="F145" s="59"/>
    </row>
    <row r="146" spans="1:6" ht="33" x14ac:dyDescent="0.25">
      <c r="A146" s="32"/>
      <c r="B146" s="25" t="s">
        <v>254</v>
      </c>
      <c r="C146" s="56" t="s">
        <v>88</v>
      </c>
      <c r="D146" s="56">
        <v>3</v>
      </c>
      <c r="E146" s="13"/>
      <c r="F146" s="59"/>
    </row>
    <row r="147" spans="1:6" x14ac:dyDescent="0.25">
      <c r="A147" s="32"/>
      <c r="B147" s="25" t="s">
        <v>140</v>
      </c>
      <c r="C147" s="56" t="s">
        <v>88</v>
      </c>
      <c r="D147" s="56">
        <v>1</v>
      </c>
      <c r="E147" s="13"/>
      <c r="F147" s="59"/>
    </row>
    <row r="148" spans="1:6" x14ac:dyDescent="0.25">
      <c r="A148" s="32"/>
      <c r="B148" s="25" t="s">
        <v>141</v>
      </c>
      <c r="C148" s="56" t="s">
        <v>88</v>
      </c>
      <c r="D148" s="56">
        <v>1</v>
      </c>
      <c r="E148" s="13"/>
      <c r="F148" s="59"/>
    </row>
    <row r="149" spans="1:6" x14ac:dyDescent="0.25">
      <c r="A149" s="10"/>
      <c r="B149" s="60" t="s">
        <v>142</v>
      </c>
      <c r="C149" s="35"/>
      <c r="D149" s="8"/>
      <c r="E149" s="59"/>
      <c r="F149" s="59"/>
    </row>
    <row r="150" spans="1:6" ht="61.5" x14ac:dyDescent="0.25">
      <c r="A150" s="32"/>
      <c r="B150" s="51" t="s">
        <v>257</v>
      </c>
      <c r="C150" s="56" t="s">
        <v>89</v>
      </c>
      <c r="D150" s="56">
        <v>1</v>
      </c>
      <c r="E150" s="13"/>
      <c r="F150" s="59"/>
    </row>
    <row r="151" spans="1:6" x14ac:dyDescent="0.25">
      <c r="A151" s="32"/>
      <c r="B151" s="25" t="s">
        <v>178</v>
      </c>
      <c r="C151" s="56" t="s">
        <v>89</v>
      </c>
      <c r="D151" s="56">
        <v>1</v>
      </c>
      <c r="E151" s="13"/>
      <c r="F151" s="59"/>
    </row>
    <row r="152" spans="1:6" ht="28.5" x14ac:dyDescent="0.25">
      <c r="A152" s="32"/>
      <c r="B152" s="25" t="s">
        <v>179</v>
      </c>
      <c r="C152" s="56" t="s">
        <v>89</v>
      </c>
      <c r="D152" s="56">
        <v>1</v>
      </c>
      <c r="E152" s="13"/>
      <c r="F152" s="59"/>
    </row>
    <row r="153" spans="1:6" x14ac:dyDescent="0.25">
      <c r="A153" s="32"/>
      <c r="B153" s="25" t="s">
        <v>180</v>
      </c>
      <c r="C153" s="56" t="s">
        <v>89</v>
      </c>
      <c r="D153" s="56">
        <v>1</v>
      </c>
      <c r="E153" s="13"/>
      <c r="F153" s="59"/>
    </row>
    <row r="154" spans="1:6" x14ac:dyDescent="0.25">
      <c r="A154" s="32"/>
      <c r="B154" s="25" t="s">
        <v>172</v>
      </c>
      <c r="C154" s="56" t="s">
        <v>89</v>
      </c>
      <c r="D154" s="56">
        <v>1</v>
      </c>
      <c r="E154" s="13"/>
      <c r="F154" s="59"/>
    </row>
    <row r="155" spans="1:6" ht="28.5" x14ac:dyDescent="0.25">
      <c r="A155" s="32"/>
      <c r="B155" s="51" t="s">
        <v>173</v>
      </c>
      <c r="C155" s="56" t="s">
        <v>89</v>
      </c>
      <c r="D155" s="56">
        <v>1</v>
      </c>
      <c r="E155" s="13"/>
      <c r="F155" s="59"/>
    </row>
    <row r="156" spans="1:6" ht="28.5" x14ac:dyDescent="0.25">
      <c r="A156" s="10"/>
      <c r="B156" s="9" t="s">
        <v>181</v>
      </c>
      <c r="C156" s="56" t="s">
        <v>89</v>
      </c>
      <c r="D156" s="56">
        <v>1</v>
      </c>
      <c r="E156" s="13"/>
      <c r="F156" s="59"/>
    </row>
    <row r="157" spans="1:6" ht="28.5" x14ac:dyDescent="0.25">
      <c r="A157" s="32"/>
      <c r="B157" s="51" t="s">
        <v>157</v>
      </c>
      <c r="C157" s="56" t="s">
        <v>89</v>
      </c>
      <c r="D157" s="56">
        <v>1</v>
      </c>
      <c r="E157" s="13"/>
      <c r="F157" s="59"/>
    </row>
    <row r="158" spans="1:6" x14ac:dyDescent="0.25">
      <c r="A158" s="12"/>
      <c r="B158" s="25"/>
      <c r="C158" s="56"/>
      <c r="D158" s="56"/>
      <c r="E158" s="50"/>
      <c r="F158" s="50"/>
    </row>
    <row r="159" spans="1:6" x14ac:dyDescent="0.25">
      <c r="A159" s="10"/>
      <c r="B159" s="58" t="s">
        <v>182</v>
      </c>
      <c r="C159" s="35"/>
      <c r="D159" s="8"/>
      <c r="E159" s="59"/>
      <c r="F159" s="59"/>
    </row>
    <row r="160" spans="1:6" x14ac:dyDescent="0.25">
      <c r="A160" s="10"/>
      <c r="B160" s="60" t="s">
        <v>121</v>
      </c>
      <c r="C160" s="35"/>
      <c r="D160" s="8"/>
      <c r="E160" s="59"/>
      <c r="F160" s="59"/>
    </row>
    <row r="161" spans="1:6" ht="28.5" x14ac:dyDescent="0.25">
      <c r="A161" s="10"/>
      <c r="B161" s="25" t="s">
        <v>122</v>
      </c>
      <c r="C161" s="56" t="s">
        <v>88</v>
      </c>
      <c r="D161" s="56">
        <v>1</v>
      </c>
      <c r="E161" s="13"/>
      <c r="F161" s="59"/>
    </row>
    <row r="162" spans="1:6" x14ac:dyDescent="0.25">
      <c r="A162" s="10"/>
      <c r="B162" s="25" t="s">
        <v>123</v>
      </c>
      <c r="C162" s="56">
        <v>1</v>
      </c>
      <c r="D162" s="56"/>
      <c r="E162" s="59"/>
      <c r="F162" s="59"/>
    </row>
    <row r="163" spans="1:6" x14ac:dyDescent="0.25">
      <c r="A163" s="10"/>
      <c r="B163" s="25" t="s">
        <v>124</v>
      </c>
      <c r="C163" s="56">
        <v>1</v>
      </c>
      <c r="D163" s="56"/>
      <c r="E163" s="59"/>
      <c r="F163" s="59"/>
    </row>
    <row r="164" spans="1:6" x14ac:dyDescent="0.25">
      <c r="A164" s="10"/>
      <c r="B164" s="25" t="s">
        <v>125</v>
      </c>
      <c r="C164" s="56">
        <v>1</v>
      </c>
      <c r="D164" s="56"/>
      <c r="E164" s="59"/>
      <c r="F164" s="59"/>
    </row>
    <row r="165" spans="1:6" x14ac:dyDescent="0.25">
      <c r="A165" s="10"/>
      <c r="B165" s="25" t="s">
        <v>126</v>
      </c>
      <c r="C165" s="56">
        <v>1</v>
      </c>
      <c r="D165" s="56"/>
      <c r="E165" s="59"/>
      <c r="F165" s="59"/>
    </row>
    <row r="166" spans="1:6" ht="28.5" x14ac:dyDescent="0.25">
      <c r="A166" s="10"/>
      <c r="B166" s="25" t="s">
        <v>127</v>
      </c>
      <c r="C166" s="56">
        <v>1</v>
      </c>
      <c r="D166" s="56"/>
      <c r="E166" s="59"/>
      <c r="F166" s="59"/>
    </row>
    <row r="167" spans="1:6" x14ac:dyDescent="0.25">
      <c r="A167" s="10"/>
      <c r="B167" s="25" t="s">
        <v>128</v>
      </c>
      <c r="C167" s="56">
        <v>1</v>
      </c>
      <c r="D167" s="56"/>
      <c r="E167" s="59"/>
      <c r="F167" s="59"/>
    </row>
    <row r="168" spans="1:6" x14ac:dyDescent="0.25">
      <c r="A168" s="10"/>
      <c r="B168" s="25" t="s">
        <v>129</v>
      </c>
      <c r="C168" s="56">
        <v>1</v>
      </c>
      <c r="D168" s="56"/>
      <c r="E168" s="59"/>
      <c r="F168" s="59"/>
    </row>
    <row r="169" spans="1:6" x14ac:dyDescent="0.25">
      <c r="A169" s="10"/>
      <c r="B169" s="25" t="s">
        <v>130</v>
      </c>
      <c r="C169" s="56">
        <v>1</v>
      </c>
      <c r="D169" s="56"/>
      <c r="E169" s="59"/>
      <c r="F169" s="59"/>
    </row>
    <row r="170" spans="1:6" x14ac:dyDescent="0.25">
      <c r="A170" s="10"/>
      <c r="B170" s="25" t="s">
        <v>132</v>
      </c>
      <c r="C170" s="56">
        <v>1</v>
      </c>
      <c r="D170" s="56"/>
      <c r="E170" s="59"/>
      <c r="F170" s="59"/>
    </row>
    <row r="171" spans="1:6" x14ac:dyDescent="0.25">
      <c r="A171" s="10"/>
      <c r="B171" s="25" t="s">
        <v>133</v>
      </c>
      <c r="C171" s="56">
        <v>1</v>
      </c>
      <c r="D171" s="56"/>
      <c r="E171" s="59"/>
      <c r="F171" s="59"/>
    </row>
    <row r="172" spans="1:6" x14ac:dyDescent="0.25">
      <c r="A172" s="10"/>
      <c r="B172" s="25" t="s">
        <v>134</v>
      </c>
      <c r="C172" s="56">
        <v>1</v>
      </c>
      <c r="D172" s="56"/>
      <c r="E172" s="59"/>
      <c r="F172" s="59"/>
    </row>
    <row r="173" spans="1:6" x14ac:dyDescent="0.25">
      <c r="A173" s="10"/>
      <c r="B173" s="25" t="s">
        <v>135</v>
      </c>
      <c r="C173" s="56">
        <v>1</v>
      </c>
      <c r="D173" s="56"/>
      <c r="E173" s="59"/>
      <c r="F173" s="59"/>
    </row>
    <row r="174" spans="1:6" x14ac:dyDescent="0.25">
      <c r="A174" s="10"/>
      <c r="B174" s="25" t="s">
        <v>136</v>
      </c>
      <c r="C174" s="56">
        <v>1</v>
      </c>
      <c r="D174" s="56"/>
      <c r="E174" s="59"/>
      <c r="F174" s="59"/>
    </row>
    <row r="175" spans="1:6" ht="28.5" x14ac:dyDescent="0.25">
      <c r="A175" s="10"/>
      <c r="B175" s="25" t="s">
        <v>137</v>
      </c>
      <c r="C175" s="56">
        <v>1</v>
      </c>
      <c r="D175" s="56"/>
      <c r="E175" s="59"/>
      <c r="F175" s="59"/>
    </row>
    <row r="176" spans="1:6" x14ac:dyDescent="0.25">
      <c r="A176" s="10"/>
      <c r="B176" s="25" t="s">
        <v>139</v>
      </c>
      <c r="C176" s="56">
        <v>1</v>
      </c>
      <c r="D176" s="56"/>
      <c r="E176" s="59"/>
      <c r="F176" s="59"/>
    </row>
    <row r="177" spans="1:6" ht="33" x14ac:dyDescent="0.25">
      <c r="A177" s="32"/>
      <c r="B177" s="25" t="s">
        <v>254</v>
      </c>
      <c r="C177" s="56" t="s">
        <v>88</v>
      </c>
      <c r="D177" s="56">
        <v>3</v>
      </c>
      <c r="E177" s="13"/>
      <c r="F177" s="59"/>
    </row>
    <row r="178" spans="1:6" x14ac:dyDescent="0.25">
      <c r="A178" s="32"/>
      <c r="B178" s="25" t="s">
        <v>140</v>
      </c>
      <c r="C178" s="56" t="s">
        <v>88</v>
      </c>
      <c r="D178" s="56">
        <v>1</v>
      </c>
      <c r="E178" s="13"/>
      <c r="F178" s="59"/>
    </row>
    <row r="179" spans="1:6" x14ac:dyDescent="0.25">
      <c r="A179" s="32"/>
      <c r="B179" s="25" t="s">
        <v>141</v>
      </c>
      <c r="C179" s="56" t="s">
        <v>88</v>
      </c>
      <c r="D179" s="56">
        <v>1</v>
      </c>
      <c r="E179" s="13"/>
      <c r="F179" s="59"/>
    </row>
    <row r="180" spans="1:6" x14ac:dyDescent="0.25">
      <c r="A180" s="10"/>
      <c r="B180" s="60" t="s">
        <v>142</v>
      </c>
      <c r="C180" s="35"/>
      <c r="D180" s="8"/>
      <c r="E180" s="59"/>
      <c r="F180" s="59"/>
    </row>
    <row r="181" spans="1:6" ht="42.75" x14ac:dyDescent="0.25">
      <c r="A181" s="32"/>
      <c r="B181" s="51" t="s">
        <v>183</v>
      </c>
      <c r="C181" s="56" t="s">
        <v>89</v>
      </c>
      <c r="D181" s="56">
        <v>3</v>
      </c>
      <c r="E181" s="13"/>
      <c r="F181" s="59"/>
    </row>
    <row r="182" spans="1:6" x14ac:dyDescent="0.25">
      <c r="A182" s="32"/>
      <c r="B182" s="25" t="s">
        <v>144</v>
      </c>
      <c r="C182" s="56" t="s">
        <v>89</v>
      </c>
      <c r="D182" s="56">
        <v>3</v>
      </c>
      <c r="E182" s="13"/>
      <c r="F182" s="59"/>
    </row>
    <row r="183" spans="1:6" x14ac:dyDescent="0.25">
      <c r="A183" s="32"/>
      <c r="B183" s="25" t="s">
        <v>145</v>
      </c>
      <c r="C183" s="56" t="s">
        <v>89</v>
      </c>
      <c r="D183" s="56">
        <v>3</v>
      </c>
      <c r="E183" s="13"/>
      <c r="F183" s="59"/>
    </row>
    <row r="184" spans="1:6" ht="28.5" x14ac:dyDescent="0.25">
      <c r="A184" s="32"/>
      <c r="B184" s="25" t="s">
        <v>146</v>
      </c>
      <c r="C184" s="56" t="s">
        <v>89</v>
      </c>
      <c r="D184" s="56">
        <v>3</v>
      </c>
      <c r="E184" s="13"/>
      <c r="F184" s="59"/>
    </row>
    <row r="185" spans="1:6" ht="42.75" x14ac:dyDescent="0.25">
      <c r="A185" s="32"/>
      <c r="B185" s="51" t="s">
        <v>143</v>
      </c>
      <c r="C185" s="56" t="s">
        <v>89</v>
      </c>
      <c r="D185" s="56">
        <v>7</v>
      </c>
      <c r="E185" s="13"/>
      <c r="F185" s="59"/>
    </row>
    <row r="186" spans="1:6" x14ac:dyDescent="0.25">
      <c r="A186" s="32"/>
      <c r="B186" s="25" t="s">
        <v>144</v>
      </c>
      <c r="C186" s="56" t="s">
        <v>89</v>
      </c>
      <c r="D186" s="56">
        <v>7</v>
      </c>
      <c r="E186" s="13"/>
      <c r="F186" s="59"/>
    </row>
    <row r="187" spans="1:6" x14ac:dyDescent="0.25">
      <c r="A187" s="32"/>
      <c r="B187" s="25" t="s">
        <v>145</v>
      </c>
      <c r="C187" s="56" t="s">
        <v>89</v>
      </c>
      <c r="D187" s="56">
        <v>7</v>
      </c>
      <c r="E187" s="13"/>
      <c r="F187" s="59"/>
    </row>
    <row r="188" spans="1:6" ht="28.5" x14ac:dyDescent="0.25">
      <c r="A188" s="32"/>
      <c r="B188" s="25" t="s">
        <v>146</v>
      </c>
      <c r="C188" s="56" t="s">
        <v>89</v>
      </c>
      <c r="D188" s="56">
        <v>7</v>
      </c>
      <c r="E188" s="13"/>
      <c r="F188" s="59"/>
    </row>
    <row r="189" spans="1:6" ht="42.75" x14ac:dyDescent="0.25">
      <c r="A189" s="32"/>
      <c r="B189" s="51" t="s">
        <v>147</v>
      </c>
      <c r="C189" s="56" t="s">
        <v>89</v>
      </c>
      <c r="D189" s="56">
        <v>1</v>
      </c>
      <c r="E189" s="13"/>
      <c r="F189" s="59"/>
    </row>
    <row r="190" spans="1:6" x14ac:dyDescent="0.25">
      <c r="A190" s="32"/>
      <c r="B190" s="25" t="s">
        <v>148</v>
      </c>
      <c r="C190" s="56" t="s">
        <v>89</v>
      </c>
      <c r="D190" s="56">
        <v>1</v>
      </c>
      <c r="E190" s="13"/>
      <c r="F190" s="59"/>
    </row>
    <row r="191" spans="1:6" x14ac:dyDescent="0.25">
      <c r="A191" s="32"/>
      <c r="B191" s="25" t="s">
        <v>149</v>
      </c>
      <c r="C191" s="56" t="s">
        <v>89</v>
      </c>
      <c r="D191" s="56">
        <v>1</v>
      </c>
      <c r="E191" s="13"/>
      <c r="F191" s="59"/>
    </row>
    <row r="192" spans="1:6" ht="28.5" x14ac:dyDescent="0.25">
      <c r="A192" s="32"/>
      <c r="B192" s="25" t="s">
        <v>150</v>
      </c>
      <c r="C192" s="56" t="s">
        <v>89</v>
      </c>
      <c r="D192" s="56">
        <v>1</v>
      </c>
      <c r="E192" s="13"/>
      <c r="F192" s="59"/>
    </row>
    <row r="193" spans="1:6" ht="42.75" x14ac:dyDescent="0.25">
      <c r="A193" s="32"/>
      <c r="B193" s="51" t="s">
        <v>151</v>
      </c>
      <c r="C193" s="56" t="s">
        <v>89</v>
      </c>
      <c r="D193" s="56">
        <v>3</v>
      </c>
      <c r="E193" s="13"/>
      <c r="F193" s="59"/>
    </row>
    <row r="194" spans="1:6" x14ac:dyDescent="0.25">
      <c r="A194" s="32"/>
      <c r="B194" s="25" t="s">
        <v>152</v>
      </c>
      <c r="C194" s="56" t="s">
        <v>89</v>
      </c>
      <c r="D194" s="56">
        <v>3</v>
      </c>
      <c r="E194" s="13"/>
      <c r="F194" s="59"/>
    </row>
    <row r="195" spans="1:6" x14ac:dyDescent="0.25">
      <c r="A195" s="32"/>
      <c r="B195" s="25" t="s">
        <v>153</v>
      </c>
      <c r="C195" s="56" t="s">
        <v>89</v>
      </c>
      <c r="D195" s="56">
        <v>3</v>
      </c>
      <c r="E195" s="13"/>
      <c r="F195" s="59"/>
    </row>
    <row r="196" spans="1:6" ht="28.5" x14ac:dyDescent="0.25">
      <c r="A196" s="32"/>
      <c r="B196" s="25" t="s">
        <v>154</v>
      </c>
      <c r="C196" s="56" t="s">
        <v>89</v>
      </c>
      <c r="D196" s="56">
        <v>3</v>
      </c>
      <c r="E196" s="13"/>
      <c r="F196" s="59"/>
    </row>
    <row r="197" spans="1:6" ht="28.5" x14ac:dyDescent="0.25">
      <c r="A197" s="32"/>
      <c r="B197" s="51" t="s">
        <v>155</v>
      </c>
      <c r="C197" s="56" t="s">
        <v>89</v>
      </c>
      <c r="D197" s="56">
        <v>12</v>
      </c>
      <c r="E197" s="13"/>
      <c r="F197" s="59"/>
    </row>
    <row r="198" spans="1:6" ht="28.5" x14ac:dyDescent="0.25">
      <c r="A198" s="32"/>
      <c r="B198" s="51" t="s">
        <v>156</v>
      </c>
      <c r="C198" s="56" t="s">
        <v>89</v>
      </c>
      <c r="D198" s="56">
        <v>14</v>
      </c>
      <c r="E198" s="13"/>
      <c r="F198" s="59"/>
    </row>
    <row r="199" spans="1:6" ht="28.5" x14ac:dyDescent="0.25">
      <c r="A199" s="32"/>
      <c r="B199" s="51" t="s">
        <v>157</v>
      </c>
      <c r="C199" s="56" t="s">
        <v>89</v>
      </c>
      <c r="D199" s="56">
        <v>14</v>
      </c>
      <c r="E199" s="13"/>
      <c r="F199" s="59"/>
    </row>
    <row r="200" spans="1:6" x14ac:dyDescent="0.25">
      <c r="A200" s="12"/>
      <c r="B200" s="25"/>
      <c r="C200" s="56"/>
      <c r="D200" s="56"/>
      <c r="E200" s="50"/>
      <c r="F200" s="50"/>
    </row>
    <row r="201" spans="1:6" x14ac:dyDescent="0.25">
      <c r="A201" s="10"/>
      <c r="B201" s="58" t="s">
        <v>184</v>
      </c>
      <c r="C201" s="35"/>
      <c r="D201" s="8"/>
      <c r="E201" s="59"/>
      <c r="F201" s="59"/>
    </row>
    <row r="202" spans="1:6" x14ac:dyDescent="0.25">
      <c r="A202" s="10"/>
      <c r="B202" s="60" t="s">
        <v>121</v>
      </c>
      <c r="C202" s="35"/>
      <c r="D202" s="8"/>
      <c r="E202" s="59"/>
      <c r="F202" s="59"/>
    </row>
    <row r="203" spans="1:6" ht="28.5" x14ac:dyDescent="0.25">
      <c r="A203" s="10"/>
      <c r="B203" s="25" t="s">
        <v>159</v>
      </c>
      <c r="C203" s="56" t="s">
        <v>88</v>
      </c>
      <c r="D203" s="56">
        <v>1</v>
      </c>
      <c r="E203" s="13"/>
      <c r="F203" s="59"/>
    </row>
    <row r="204" spans="1:6" x14ac:dyDescent="0.25">
      <c r="A204" s="10"/>
      <c r="B204" s="25" t="s">
        <v>160</v>
      </c>
      <c r="C204" s="56">
        <v>1</v>
      </c>
      <c r="D204" s="56"/>
      <c r="E204" s="59"/>
      <c r="F204" s="59"/>
    </row>
    <row r="205" spans="1:6" x14ac:dyDescent="0.25">
      <c r="A205" s="10"/>
      <c r="B205" s="25" t="s">
        <v>161</v>
      </c>
      <c r="C205" s="56">
        <v>1</v>
      </c>
      <c r="D205" s="56"/>
      <c r="E205" s="59"/>
      <c r="F205" s="59"/>
    </row>
    <row r="206" spans="1:6" x14ac:dyDescent="0.25">
      <c r="A206" s="10"/>
      <c r="B206" s="25" t="s">
        <v>162</v>
      </c>
      <c r="C206" s="56">
        <v>1</v>
      </c>
      <c r="D206" s="56"/>
      <c r="E206" s="59"/>
      <c r="F206" s="59"/>
    </row>
    <row r="207" spans="1:6" x14ac:dyDescent="0.25">
      <c r="A207" s="10"/>
      <c r="B207" s="25" t="s">
        <v>163</v>
      </c>
      <c r="C207" s="56">
        <v>1</v>
      </c>
      <c r="D207" s="56"/>
      <c r="E207" s="59"/>
      <c r="F207" s="59"/>
    </row>
    <row r="208" spans="1:6" x14ac:dyDescent="0.25">
      <c r="A208" s="10"/>
      <c r="B208" s="25" t="s">
        <v>164</v>
      </c>
      <c r="C208" s="56">
        <v>1</v>
      </c>
      <c r="D208" s="56"/>
      <c r="E208" s="59"/>
      <c r="F208" s="59"/>
    </row>
    <row r="209" spans="1:6" x14ac:dyDescent="0.25">
      <c r="A209" s="10"/>
      <c r="B209" s="25" t="s">
        <v>165</v>
      </c>
      <c r="C209" s="56">
        <v>1</v>
      </c>
      <c r="D209" s="56"/>
      <c r="E209" s="59"/>
      <c r="F209" s="59"/>
    </row>
    <row r="210" spans="1:6" x14ac:dyDescent="0.25">
      <c r="A210" s="10"/>
      <c r="B210" s="25" t="s">
        <v>166</v>
      </c>
      <c r="C210" s="56">
        <v>1</v>
      </c>
      <c r="D210" s="56"/>
      <c r="E210" s="59"/>
      <c r="F210" s="59"/>
    </row>
    <row r="211" spans="1:6" x14ac:dyDescent="0.25">
      <c r="A211" s="10"/>
      <c r="B211" s="25" t="s">
        <v>167</v>
      </c>
      <c r="C211" s="56">
        <v>1</v>
      </c>
      <c r="D211" s="56"/>
      <c r="E211" s="59"/>
      <c r="F211" s="59"/>
    </row>
    <row r="212" spans="1:6" x14ac:dyDescent="0.25">
      <c r="A212" s="10"/>
      <c r="B212" s="25" t="s">
        <v>168</v>
      </c>
      <c r="C212" s="56">
        <v>1</v>
      </c>
      <c r="D212" s="56"/>
      <c r="E212" s="59"/>
      <c r="F212" s="59"/>
    </row>
    <row r="213" spans="1:6" ht="33" x14ac:dyDescent="0.25">
      <c r="A213" s="32"/>
      <c r="B213" s="25" t="s">
        <v>254</v>
      </c>
      <c r="C213" s="56" t="s">
        <v>88</v>
      </c>
      <c r="D213" s="56">
        <v>3</v>
      </c>
      <c r="E213" s="13"/>
      <c r="F213" s="59"/>
    </row>
    <row r="214" spans="1:6" x14ac:dyDescent="0.25">
      <c r="A214" s="32"/>
      <c r="B214" s="25" t="s">
        <v>140</v>
      </c>
      <c r="C214" s="56" t="s">
        <v>88</v>
      </c>
      <c r="D214" s="56">
        <v>1</v>
      </c>
      <c r="E214" s="13"/>
      <c r="F214" s="59"/>
    </row>
    <row r="215" spans="1:6" x14ac:dyDescent="0.25">
      <c r="A215" s="32"/>
      <c r="B215" s="25" t="s">
        <v>141</v>
      </c>
      <c r="C215" s="56" t="s">
        <v>88</v>
      </c>
      <c r="D215" s="56">
        <v>1</v>
      </c>
      <c r="E215" s="13"/>
      <c r="F215" s="59"/>
    </row>
    <row r="216" spans="1:6" x14ac:dyDescent="0.25">
      <c r="A216" s="10"/>
      <c r="B216" s="60" t="s">
        <v>142</v>
      </c>
      <c r="C216" s="35"/>
      <c r="D216" s="8"/>
      <c r="E216" s="59"/>
      <c r="F216" s="59"/>
    </row>
    <row r="217" spans="1:6" ht="61.5" x14ac:dyDescent="0.25">
      <c r="A217" s="32"/>
      <c r="B217" s="51" t="s">
        <v>255</v>
      </c>
      <c r="C217" s="56" t="s">
        <v>89</v>
      </c>
      <c r="D217" s="56">
        <v>1</v>
      </c>
      <c r="E217" s="13"/>
      <c r="F217" s="59"/>
    </row>
    <row r="218" spans="1:6" x14ac:dyDescent="0.25">
      <c r="A218" s="32"/>
      <c r="B218" s="25" t="s">
        <v>169</v>
      </c>
      <c r="C218" s="56" t="s">
        <v>89</v>
      </c>
      <c r="D218" s="56">
        <v>1</v>
      </c>
      <c r="E218" s="13"/>
      <c r="F218" s="59"/>
    </row>
    <row r="219" spans="1:6" ht="28.5" x14ac:dyDescent="0.25">
      <c r="A219" s="32"/>
      <c r="B219" s="25" t="s">
        <v>170</v>
      </c>
      <c r="C219" s="56" t="s">
        <v>89</v>
      </c>
      <c r="D219" s="56">
        <v>1</v>
      </c>
      <c r="E219" s="13"/>
      <c r="F219" s="59"/>
    </row>
    <row r="220" spans="1:6" x14ac:dyDescent="0.25">
      <c r="A220" s="32"/>
      <c r="B220" s="25" t="s">
        <v>171</v>
      </c>
      <c r="C220" s="56" t="s">
        <v>89</v>
      </c>
      <c r="D220" s="56">
        <v>1</v>
      </c>
      <c r="E220" s="13"/>
      <c r="F220" s="59"/>
    </row>
    <row r="221" spans="1:6" x14ac:dyDescent="0.25">
      <c r="A221" s="32"/>
      <c r="B221" s="25" t="s">
        <v>172</v>
      </c>
      <c r="C221" s="56" t="s">
        <v>89</v>
      </c>
      <c r="D221" s="56">
        <v>1</v>
      </c>
      <c r="E221" s="13"/>
      <c r="F221" s="59"/>
    </row>
    <row r="222" spans="1:6" ht="28.5" x14ac:dyDescent="0.25">
      <c r="A222" s="32"/>
      <c r="B222" s="51" t="s">
        <v>173</v>
      </c>
      <c r="C222" s="56" t="s">
        <v>89</v>
      </c>
      <c r="D222" s="56">
        <v>1</v>
      </c>
      <c r="E222" s="13"/>
      <c r="F222" s="59"/>
    </row>
    <row r="223" spans="1:6" ht="28.5" x14ac:dyDescent="0.25">
      <c r="A223" s="32"/>
      <c r="B223" s="51" t="s">
        <v>157</v>
      </c>
      <c r="C223" s="56" t="s">
        <v>89</v>
      </c>
      <c r="D223" s="56">
        <v>3</v>
      </c>
      <c r="E223" s="13"/>
      <c r="F223" s="59"/>
    </row>
    <row r="224" spans="1:6" ht="28.5" x14ac:dyDescent="0.25">
      <c r="A224" s="32"/>
      <c r="B224" s="25" t="s">
        <v>174</v>
      </c>
      <c r="C224" s="56" t="s">
        <v>89</v>
      </c>
      <c r="D224" s="56">
        <v>4</v>
      </c>
      <c r="E224" s="13"/>
      <c r="F224" s="59"/>
    </row>
    <row r="225" spans="1:6" ht="28.5" x14ac:dyDescent="0.25">
      <c r="A225" s="32"/>
      <c r="B225" s="25" t="s">
        <v>175</v>
      </c>
      <c r="C225" s="56" t="s">
        <v>89</v>
      </c>
      <c r="D225" s="56">
        <v>1</v>
      </c>
      <c r="E225" s="13"/>
      <c r="F225" s="59"/>
    </row>
    <row r="226" spans="1:6" ht="66" x14ac:dyDescent="0.25">
      <c r="A226" s="61"/>
      <c r="B226" s="25" t="s">
        <v>256</v>
      </c>
      <c r="C226" s="56" t="s">
        <v>89</v>
      </c>
      <c r="D226" s="56">
        <v>1</v>
      </c>
      <c r="E226" s="13"/>
      <c r="F226" s="59"/>
    </row>
    <row r="227" spans="1:6" ht="42.75" x14ac:dyDescent="0.25">
      <c r="A227" s="12"/>
      <c r="B227" s="33" t="s">
        <v>176</v>
      </c>
      <c r="C227" s="56" t="s">
        <v>89</v>
      </c>
      <c r="D227" s="56">
        <v>1</v>
      </c>
      <c r="E227" s="13"/>
      <c r="F227" s="59"/>
    </row>
    <row r="228" spans="1:6" ht="28.5" x14ac:dyDescent="0.25">
      <c r="A228" s="10"/>
      <c r="B228" s="9" t="s">
        <v>223</v>
      </c>
      <c r="C228" s="56" t="s">
        <v>89</v>
      </c>
      <c r="D228" s="56">
        <v>5</v>
      </c>
      <c r="E228" s="13"/>
      <c r="F228" s="59"/>
    </row>
    <row r="229" spans="1:6" ht="28.5" x14ac:dyDescent="0.25">
      <c r="A229" s="10"/>
      <c r="B229" s="9" t="s">
        <v>224</v>
      </c>
      <c r="C229" s="56" t="s">
        <v>89</v>
      </c>
      <c r="D229" s="56">
        <v>5</v>
      </c>
      <c r="E229" s="13"/>
      <c r="F229" s="59"/>
    </row>
    <row r="230" spans="1:6" x14ac:dyDescent="0.25">
      <c r="A230" s="12"/>
      <c r="B230" s="25"/>
      <c r="C230" s="56"/>
      <c r="D230" s="56"/>
      <c r="E230" s="50"/>
      <c r="F230" s="50"/>
    </row>
    <row r="231" spans="1:6" x14ac:dyDescent="0.25">
      <c r="A231" s="10"/>
      <c r="B231" s="58" t="s">
        <v>185</v>
      </c>
      <c r="C231" s="35"/>
      <c r="D231" s="8"/>
      <c r="E231" s="59"/>
      <c r="F231" s="59"/>
    </row>
    <row r="232" spans="1:6" x14ac:dyDescent="0.25">
      <c r="A232" s="10"/>
      <c r="B232" s="60" t="s">
        <v>121</v>
      </c>
      <c r="C232" s="35"/>
      <c r="D232" s="8"/>
      <c r="E232" s="59"/>
      <c r="F232" s="59"/>
    </row>
    <row r="233" spans="1:6" ht="28.5" x14ac:dyDescent="0.25">
      <c r="A233" s="10"/>
      <c r="B233" s="25" t="s">
        <v>159</v>
      </c>
      <c r="C233" s="56" t="s">
        <v>88</v>
      </c>
      <c r="D233" s="56">
        <v>1</v>
      </c>
      <c r="E233" s="13"/>
      <c r="F233" s="59"/>
    </row>
    <row r="234" spans="1:6" x14ac:dyDescent="0.25">
      <c r="A234" s="10"/>
      <c r="B234" s="25" t="s">
        <v>160</v>
      </c>
      <c r="C234" s="56">
        <v>1</v>
      </c>
      <c r="D234" s="56"/>
      <c r="E234" s="59"/>
      <c r="F234" s="59"/>
    </row>
    <row r="235" spans="1:6" x14ac:dyDescent="0.25">
      <c r="A235" s="10"/>
      <c r="B235" s="25" t="s">
        <v>161</v>
      </c>
      <c r="C235" s="56">
        <v>1</v>
      </c>
      <c r="D235" s="56"/>
      <c r="E235" s="59"/>
      <c r="F235" s="59"/>
    </row>
    <row r="236" spans="1:6" x14ac:dyDescent="0.25">
      <c r="A236" s="10"/>
      <c r="B236" s="25" t="s">
        <v>162</v>
      </c>
      <c r="C236" s="56">
        <v>1</v>
      </c>
      <c r="D236" s="56"/>
      <c r="E236" s="59"/>
      <c r="F236" s="59"/>
    </row>
    <row r="237" spans="1:6" x14ac:dyDescent="0.25">
      <c r="A237" s="10"/>
      <c r="B237" s="25" t="s">
        <v>163</v>
      </c>
      <c r="C237" s="56">
        <v>1</v>
      </c>
      <c r="D237" s="56"/>
      <c r="E237" s="59"/>
      <c r="F237" s="59"/>
    </row>
    <row r="238" spans="1:6" x14ac:dyDescent="0.25">
      <c r="A238" s="10"/>
      <c r="B238" s="25" t="s">
        <v>164</v>
      </c>
      <c r="C238" s="56">
        <v>1</v>
      </c>
      <c r="D238" s="56"/>
      <c r="E238" s="59"/>
      <c r="F238" s="59"/>
    </row>
    <row r="239" spans="1:6" x14ac:dyDescent="0.25">
      <c r="A239" s="10"/>
      <c r="B239" s="25" t="s">
        <v>165</v>
      </c>
      <c r="C239" s="56">
        <v>1</v>
      </c>
      <c r="D239" s="56"/>
      <c r="E239" s="59"/>
      <c r="F239" s="59"/>
    </row>
    <row r="240" spans="1:6" x14ac:dyDescent="0.25">
      <c r="A240" s="10"/>
      <c r="B240" s="25" t="s">
        <v>166</v>
      </c>
      <c r="C240" s="56">
        <v>1</v>
      </c>
      <c r="D240" s="56"/>
      <c r="E240" s="59"/>
      <c r="F240" s="59"/>
    </row>
    <row r="241" spans="1:6" x14ac:dyDescent="0.25">
      <c r="A241" s="10"/>
      <c r="B241" s="25" t="s">
        <v>167</v>
      </c>
      <c r="C241" s="56">
        <v>1</v>
      </c>
      <c r="D241" s="56"/>
      <c r="E241" s="59"/>
      <c r="F241" s="59"/>
    </row>
    <row r="242" spans="1:6" x14ac:dyDescent="0.25">
      <c r="A242" s="10"/>
      <c r="B242" s="25" t="s">
        <v>168</v>
      </c>
      <c r="C242" s="56">
        <v>1</v>
      </c>
      <c r="D242" s="56"/>
      <c r="E242" s="59"/>
      <c r="F242" s="59"/>
    </row>
    <row r="243" spans="1:6" ht="33" x14ac:dyDescent="0.25">
      <c r="A243" s="32"/>
      <c r="B243" s="25" t="s">
        <v>254</v>
      </c>
      <c r="C243" s="56" t="s">
        <v>88</v>
      </c>
      <c r="D243" s="56">
        <v>3</v>
      </c>
      <c r="E243" s="13"/>
      <c r="F243" s="59"/>
    </row>
    <row r="244" spans="1:6" x14ac:dyDescent="0.25">
      <c r="A244" s="32"/>
      <c r="B244" s="25" t="s">
        <v>140</v>
      </c>
      <c r="C244" s="56" t="s">
        <v>88</v>
      </c>
      <c r="D244" s="56">
        <v>1</v>
      </c>
      <c r="E244" s="13"/>
      <c r="F244" s="59"/>
    </row>
    <row r="245" spans="1:6" x14ac:dyDescent="0.25">
      <c r="A245" s="32"/>
      <c r="B245" s="25" t="s">
        <v>141</v>
      </c>
      <c r="C245" s="56" t="s">
        <v>88</v>
      </c>
      <c r="D245" s="56">
        <v>1</v>
      </c>
      <c r="E245" s="13"/>
      <c r="F245" s="59"/>
    </row>
    <row r="246" spans="1:6" x14ac:dyDescent="0.25">
      <c r="A246" s="10"/>
      <c r="B246" s="60" t="s">
        <v>142</v>
      </c>
      <c r="C246" s="35"/>
      <c r="D246" s="8"/>
      <c r="E246" s="13"/>
      <c r="F246" s="59"/>
    </row>
    <row r="247" spans="1:6" ht="61.5" x14ac:dyDescent="0.25">
      <c r="A247" s="32"/>
      <c r="B247" s="51" t="s">
        <v>257</v>
      </c>
      <c r="C247" s="56" t="s">
        <v>89</v>
      </c>
      <c r="D247" s="56">
        <v>1</v>
      </c>
      <c r="E247" s="13"/>
      <c r="F247" s="59"/>
    </row>
    <row r="248" spans="1:6" x14ac:dyDescent="0.25">
      <c r="A248" s="32"/>
      <c r="B248" s="25" t="s">
        <v>178</v>
      </c>
      <c r="C248" s="56" t="s">
        <v>89</v>
      </c>
      <c r="D248" s="56">
        <v>1</v>
      </c>
      <c r="E248" s="13"/>
      <c r="F248" s="59"/>
    </row>
    <row r="249" spans="1:6" ht="28.5" x14ac:dyDescent="0.25">
      <c r="A249" s="32"/>
      <c r="B249" s="25" t="s">
        <v>179</v>
      </c>
      <c r="C249" s="56" t="s">
        <v>89</v>
      </c>
      <c r="D249" s="56">
        <v>1</v>
      </c>
      <c r="E249" s="13"/>
      <c r="F249" s="59"/>
    </row>
    <row r="250" spans="1:6" x14ac:dyDescent="0.25">
      <c r="A250" s="32"/>
      <c r="B250" s="25" t="s">
        <v>180</v>
      </c>
      <c r="C250" s="56" t="s">
        <v>89</v>
      </c>
      <c r="D250" s="56">
        <v>1</v>
      </c>
      <c r="E250" s="13"/>
      <c r="F250" s="59"/>
    </row>
    <row r="251" spans="1:6" x14ac:dyDescent="0.25">
      <c r="A251" s="32"/>
      <c r="B251" s="25" t="s">
        <v>172</v>
      </c>
      <c r="C251" s="56" t="s">
        <v>89</v>
      </c>
      <c r="D251" s="56">
        <v>1</v>
      </c>
      <c r="E251" s="13"/>
      <c r="F251" s="59"/>
    </row>
    <row r="252" spans="1:6" ht="28.5" x14ac:dyDescent="0.25">
      <c r="A252" s="32"/>
      <c r="B252" s="51" t="s">
        <v>173</v>
      </c>
      <c r="C252" s="56" t="s">
        <v>89</v>
      </c>
      <c r="D252" s="56">
        <v>1</v>
      </c>
      <c r="E252" s="13"/>
      <c r="F252" s="59"/>
    </row>
    <row r="253" spans="1:6" ht="28.5" x14ac:dyDescent="0.25">
      <c r="A253" s="10"/>
      <c r="B253" s="9" t="s">
        <v>181</v>
      </c>
      <c r="C253" s="56" t="s">
        <v>89</v>
      </c>
      <c r="D253" s="56">
        <v>1</v>
      </c>
      <c r="E253" s="13"/>
      <c r="F253" s="59"/>
    </row>
    <row r="254" spans="1:6" ht="28.5" x14ac:dyDescent="0.25">
      <c r="A254" s="32"/>
      <c r="B254" s="51" t="s">
        <v>157</v>
      </c>
      <c r="C254" s="56" t="s">
        <v>89</v>
      </c>
      <c r="D254" s="56">
        <v>1</v>
      </c>
      <c r="E254" s="13"/>
      <c r="F254" s="59"/>
    </row>
    <row r="255" spans="1:6" x14ac:dyDescent="0.25">
      <c r="A255" s="12"/>
      <c r="B255" s="25"/>
      <c r="C255" s="56"/>
      <c r="D255" s="56"/>
      <c r="E255" s="50"/>
      <c r="F255" s="50"/>
    </row>
    <row r="256" spans="1:6" x14ac:dyDescent="0.25">
      <c r="A256" s="10"/>
      <c r="B256" s="58" t="s">
        <v>186</v>
      </c>
      <c r="C256" s="35"/>
      <c r="D256" s="8"/>
      <c r="E256" s="59"/>
      <c r="F256" s="59"/>
    </row>
    <row r="257" spans="1:6" x14ac:dyDescent="0.25">
      <c r="A257" s="10"/>
      <c r="B257" s="60" t="s">
        <v>121</v>
      </c>
      <c r="C257" s="35"/>
      <c r="D257" s="8"/>
      <c r="E257" s="59"/>
      <c r="F257" s="59"/>
    </row>
    <row r="258" spans="1:6" ht="28.5" x14ac:dyDescent="0.25">
      <c r="A258" s="10"/>
      <c r="B258" s="25" t="s">
        <v>187</v>
      </c>
      <c r="C258" s="56" t="s">
        <v>88</v>
      </c>
      <c r="D258" s="56">
        <v>1</v>
      </c>
      <c r="E258" s="13"/>
      <c r="F258" s="59"/>
    </row>
    <row r="259" spans="1:6" x14ac:dyDescent="0.25">
      <c r="A259" s="10"/>
      <c r="B259" s="25" t="s">
        <v>188</v>
      </c>
      <c r="C259" s="56">
        <v>1</v>
      </c>
      <c r="D259" s="56"/>
      <c r="E259" s="59"/>
      <c r="F259" s="59"/>
    </row>
    <row r="260" spans="1:6" x14ac:dyDescent="0.25">
      <c r="A260" s="10"/>
      <c r="B260" s="25" t="s">
        <v>189</v>
      </c>
      <c r="C260" s="56">
        <v>1</v>
      </c>
      <c r="D260" s="56"/>
      <c r="E260" s="59"/>
      <c r="F260" s="59"/>
    </row>
    <row r="261" spans="1:6" x14ac:dyDescent="0.25">
      <c r="A261" s="10"/>
      <c r="B261" s="25" t="s">
        <v>190</v>
      </c>
      <c r="C261" s="56">
        <v>1</v>
      </c>
      <c r="D261" s="56"/>
      <c r="E261" s="59"/>
      <c r="F261" s="59"/>
    </row>
    <row r="262" spans="1:6" x14ac:dyDescent="0.25">
      <c r="A262" s="10"/>
      <c r="B262" s="25" t="s">
        <v>191</v>
      </c>
      <c r="C262" s="56">
        <v>1</v>
      </c>
      <c r="D262" s="56"/>
      <c r="E262" s="59"/>
      <c r="F262" s="59"/>
    </row>
    <row r="263" spans="1:6" x14ac:dyDescent="0.25">
      <c r="A263" s="10"/>
      <c r="B263" s="25" t="s">
        <v>192</v>
      </c>
      <c r="C263" s="56">
        <v>2</v>
      </c>
      <c r="D263" s="56"/>
      <c r="E263" s="59"/>
      <c r="F263" s="59"/>
    </row>
    <row r="264" spans="1:6" x14ac:dyDescent="0.25">
      <c r="A264" s="10"/>
      <c r="B264" s="25" t="s">
        <v>193</v>
      </c>
      <c r="C264" s="56">
        <v>2</v>
      </c>
      <c r="D264" s="56"/>
      <c r="E264" s="59"/>
      <c r="F264" s="59"/>
    </row>
    <row r="265" spans="1:6" x14ac:dyDescent="0.25">
      <c r="A265" s="10"/>
      <c r="B265" s="25" t="s">
        <v>194</v>
      </c>
      <c r="C265" s="56">
        <v>1</v>
      </c>
      <c r="D265" s="56"/>
      <c r="E265" s="59"/>
      <c r="F265" s="59"/>
    </row>
    <row r="266" spans="1:6" x14ac:dyDescent="0.25">
      <c r="A266" s="10"/>
      <c r="B266" s="25" t="s">
        <v>195</v>
      </c>
      <c r="C266" s="56">
        <v>2</v>
      </c>
      <c r="D266" s="56"/>
      <c r="E266" s="59"/>
      <c r="F266" s="59"/>
    </row>
    <row r="267" spans="1:6" x14ac:dyDescent="0.25">
      <c r="A267" s="10"/>
      <c r="B267" s="25" t="s">
        <v>196</v>
      </c>
      <c r="C267" s="56">
        <v>2</v>
      </c>
      <c r="D267" s="56"/>
      <c r="E267" s="59"/>
      <c r="F267" s="59"/>
    </row>
    <row r="268" spans="1:6" x14ac:dyDescent="0.25">
      <c r="A268" s="10"/>
      <c r="B268" s="25" t="s">
        <v>197</v>
      </c>
      <c r="C268" s="56">
        <v>2</v>
      </c>
      <c r="D268" s="56"/>
      <c r="E268" s="59"/>
      <c r="F268" s="59"/>
    </row>
    <row r="269" spans="1:6" x14ac:dyDescent="0.25">
      <c r="A269" s="10"/>
      <c r="B269" s="25" t="s">
        <v>198</v>
      </c>
      <c r="C269" s="56">
        <v>1</v>
      </c>
      <c r="D269" s="56"/>
      <c r="E269" s="59"/>
      <c r="F269" s="59"/>
    </row>
    <row r="270" spans="1:6" x14ac:dyDescent="0.25">
      <c r="A270" s="10"/>
      <c r="B270" s="25" t="s">
        <v>199</v>
      </c>
      <c r="C270" s="56">
        <v>2</v>
      </c>
      <c r="D270" s="56"/>
      <c r="E270" s="59"/>
      <c r="F270" s="59"/>
    </row>
    <row r="271" spans="1:6" x14ac:dyDescent="0.25">
      <c r="A271" s="10"/>
      <c r="B271" s="25" t="s">
        <v>200</v>
      </c>
      <c r="C271" s="56">
        <v>2</v>
      </c>
      <c r="D271" s="56"/>
      <c r="E271" s="59"/>
      <c r="F271" s="59"/>
    </row>
    <row r="272" spans="1:6" x14ac:dyDescent="0.25">
      <c r="A272" s="10"/>
      <c r="B272" s="25" t="s">
        <v>201</v>
      </c>
      <c r="C272" s="56">
        <v>1</v>
      </c>
      <c r="D272" s="56"/>
      <c r="E272" s="59"/>
      <c r="F272" s="59"/>
    </row>
    <row r="273" spans="1:6" x14ac:dyDescent="0.25">
      <c r="A273" s="10"/>
      <c r="B273" s="25" t="s">
        <v>189</v>
      </c>
      <c r="C273" s="56">
        <v>1</v>
      </c>
      <c r="D273" s="56"/>
      <c r="E273" s="59"/>
      <c r="F273" s="59"/>
    </row>
    <row r="274" spans="1:6" x14ac:dyDescent="0.25">
      <c r="A274" s="10"/>
      <c r="B274" s="25" t="s">
        <v>202</v>
      </c>
      <c r="C274" s="56">
        <v>1</v>
      </c>
      <c r="D274" s="56"/>
      <c r="E274" s="59"/>
      <c r="F274" s="59"/>
    </row>
    <row r="275" spans="1:6" x14ac:dyDescent="0.25">
      <c r="A275" s="10"/>
      <c r="B275" s="25" t="s">
        <v>203</v>
      </c>
      <c r="C275" s="56">
        <v>1</v>
      </c>
      <c r="D275" s="56"/>
      <c r="E275" s="59"/>
      <c r="F275" s="59"/>
    </row>
    <row r="276" spans="1:6" x14ac:dyDescent="0.25">
      <c r="A276" s="10"/>
      <c r="B276" s="25" t="s">
        <v>204</v>
      </c>
      <c r="C276" s="56">
        <v>1</v>
      </c>
      <c r="D276" s="56"/>
      <c r="E276" s="59"/>
      <c r="F276" s="59"/>
    </row>
    <row r="277" spans="1:6" x14ac:dyDescent="0.25">
      <c r="A277" s="10"/>
      <c r="B277" s="25" t="s">
        <v>205</v>
      </c>
      <c r="C277" s="56">
        <v>1</v>
      </c>
      <c r="D277" s="56"/>
      <c r="E277" s="59"/>
      <c r="F277" s="59"/>
    </row>
    <row r="278" spans="1:6" x14ac:dyDescent="0.25">
      <c r="A278" s="10"/>
      <c r="B278" s="25" t="s">
        <v>206</v>
      </c>
      <c r="C278" s="56">
        <v>1</v>
      </c>
      <c r="D278" s="56"/>
      <c r="E278" s="59"/>
      <c r="F278" s="59"/>
    </row>
    <row r="279" spans="1:6" ht="33" x14ac:dyDescent="0.25">
      <c r="A279" s="32"/>
      <c r="B279" s="25" t="s">
        <v>254</v>
      </c>
      <c r="C279" s="56" t="s">
        <v>88</v>
      </c>
      <c r="D279" s="56">
        <v>3</v>
      </c>
      <c r="E279" s="13"/>
      <c r="F279" s="59"/>
    </row>
    <row r="280" spans="1:6" x14ac:dyDescent="0.25">
      <c r="A280" s="32"/>
      <c r="B280" s="25" t="s">
        <v>140</v>
      </c>
      <c r="C280" s="56" t="s">
        <v>88</v>
      </c>
      <c r="D280" s="56">
        <v>1</v>
      </c>
      <c r="E280" s="13"/>
      <c r="F280" s="59"/>
    </row>
    <row r="281" spans="1:6" x14ac:dyDescent="0.25">
      <c r="A281" s="32"/>
      <c r="B281" s="25" t="s">
        <v>141</v>
      </c>
      <c r="C281" s="56" t="s">
        <v>88</v>
      </c>
      <c r="D281" s="56">
        <v>1</v>
      </c>
      <c r="E281" s="13"/>
      <c r="F281" s="59"/>
    </row>
    <row r="282" spans="1:6" x14ac:dyDescent="0.25">
      <c r="A282" s="10"/>
      <c r="B282" s="60" t="s">
        <v>142</v>
      </c>
      <c r="C282" s="35"/>
      <c r="D282" s="8"/>
      <c r="E282" s="59"/>
      <c r="F282" s="59"/>
    </row>
    <row r="283" spans="1:6" ht="57" x14ac:dyDescent="0.25">
      <c r="A283" s="32"/>
      <c r="B283" s="51" t="s">
        <v>207</v>
      </c>
      <c r="C283" s="56" t="s">
        <v>89</v>
      </c>
      <c r="D283" s="56">
        <v>1</v>
      </c>
      <c r="E283" s="13"/>
      <c r="F283" s="59"/>
    </row>
    <row r="284" spans="1:6" x14ac:dyDescent="0.25">
      <c r="A284" s="32"/>
      <c r="B284" s="25" t="s">
        <v>208</v>
      </c>
      <c r="C284" s="56" t="s">
        <v>89</v>
      </c>
      <c r="D284" s="56">
        <v>1</v>
      </c>
      <c r="E284" s="13"/>
      <c r="F284" s="59"/>
    </row>
    <row r="285" spans="1:6" x14ac:dyDescent="0.25">
      <c r="A285" s="32"/>
      <c r="B285" s="25" t="s">
        <v>209</v>
      </c>
      <c r="C285" s="56" t="s">
        <v>89</v>
      </c>
      <c r="D285" s="56">
        <v>1</v>
      </c>
      <c r="E285" s="13"/>
      <c r="F285" s="59"/>
    </row>
    <row r="286" spans="1:6" ht="28.5" x14ac:dyDescent="0.25">
      <c r="A286" s="32"/>
      <c r="B286" s="25" t="s">
        <v>210</v>
      </c>
      <c r="C286" s="56" t="s">
        <v>89</v>
      </c>
      <c r="D286" s="56">
        <v>1</v>
      </c>
      <c r="E286" s="13"/>
      <c r="F286" s="59"/>
    </row>
    <row r="287" spans="1:6" ht="57" x14ac:dyDescent="0.25">
      <c r="A287" s="32"/>
      <c r="B287" s="51" t="s">
        <v>211</v>
      </c>
      <c r="C287" s="56" t="s">
        <v>89</v>
      </c>
      <c r="D287" s="56">
        <v>1</v>
      </c>
      <c r="E287" s="13"/>
      <c r="F287" s="59"/>
    </row>
    <row r="288" spans="1:6" x14ac:dyDescent="0.25">
      <c r="A288" s="32"/>
      <c r="B288" s="25" t="s">
        <v>208</v>
      </c>
      <c r="C288" s="56" t="s">
        <v>89</v>
      </c>
      <c r="D288" s="56">
        <v>1</v>
      </c>
      <c r="E288" s="13"/>
      <c r="F288" s="59"/>
    </row>
    <row r="289" spans="1:6" x14ac:dyDescent="0.25">
      <c r="A289" s="32"/>
      <c r="B289" s="25" t="s">
        <v>209</v>
      </c>
      <c r="C289" s="56" t="s">
        <v>89</v>
      </c>
      <c r="D289" s="56">
        <v>1</v>
      </c>
      <c r="E289" s="13"/>
      <c r="F289" s="59"/>
    </row>
    <row r="290" spans="1:6" ht="28.5" x14ac:dyDescent="0.25">
      <c r="A290" s="32"/>
      <c r="B290" s="25" t="s">
        <v>210</v>
      </c>
      <c r="C290" s="56" t="s">
        <v>89</v>
      </c>
      <c r="D290" s="56">
        <v>1</v>
      </c>
      <c r="E290" s="13"/>
      <c r="F290" s="59"/>
    </row>
    <row r="291" spans="1:6" ht="28.5" x14ac:dyDescent="0.25">
      <c r="A291" s="32"/>
      <c r="B291" s="51" t="s">
        <v>155</v>
      </c>
      <c r="C291" s="56" t="s">
        <v>89</v>
      </c>
      <c r="D291" s="56">
        <v>2</v>
      </c>
      <c r="E291" s="13"/>
      <c r="F291" s="59"/>
    </row>
    <row r="292" spans="1:6" ht="28.5" x14ac:dyDescent="0.25">
      <c r="A292" s="32"/>
      <c r="B292" s="51" t="s">
        <v>156</v>
      </c>
      <c r="C292" s="56" t="s">
        <v>89</v>
      </c>
      <c r="D292" s="56">
        <v>2</v>
      </c>
      <c r="E292" s="13"/>
      <c r="F292" s="59"/>
    </row>
    <row r="293" spans="1:6" ht="28.5" x14ac:dyDescent="0.25">
      <c r="A293" s="32"/>
      <c r="B293" s="51" t="s">
        <v>157</v>
      </c>
      <c r="C293" s="56" t="s">
        <v>89</v>
      </c>
      <c r="D293" s="56">
        <v>2</v>
      </c>
      <c r="E293" s="13"/>
      <c r="F293" s="59"/>
    </row>
    <row r="294" spans="1:6" x14ac:dyDescent="0.25">
      <c r="A294" s="12"/>
      <c r="B294" s="25"/>
      <c r="C294" s="56"/>
      <c r="D294" s="56"/>
      <c r="E294" s="50"/>
      <c r="F294" s="50"/>
    </row>
    <row r="295" spans="1:6" x14ac:dyDescent="0.25">
      <c r="A295" s="10"/>
      <c r="B295" s="58" t="s">
        <v>212</v>
      </c>
      <c r="C295" s="35"/>
      <c r="D295" s="8"/>
      <c r="E295" s="59"/>
      <c r="F295" s="59"/>
    </row>
    <row r="296" spans="1:6" x14ac:dyDescent="0.25">
      <c r="A296" s="10"/>
      <c r="B296" s="60" t="s">
        <v>121</v>
      </c>
      <c r="C296" s="35"/>
      <c r="D296" s="8"/>
      <c r="E296" s="59"/>
      <c r="F296" s="59"/>
    </row>
    <row r="297" spans="1:6" ht="28.5" x14ac:dyDescent="0.25">
      <c r="A297" s="10"/>
      <c r="B297" s="25" t="s">
        <v>159</v>
      </c>
      <c r="C297" s="56" t="s">
        <v>88</v>
      </c>
      <c r="D297" s="56">
        <v>1</v>
      </c>
      <c r="E297" s="13"/>
      <c r="F297" s="59"/>
    </row>
    <row r="298" spans="1:6" x14ac:dyDescent="0.25">
      <c r="A298" s="10"/>
      <c r="B298" s="25" t="s">
        <v>160</v>
      </c>
      <c r="C298" s="56">
        <v>1</v>
      </c>
      <c r="D298" s="56"/>
      <c r="E298" s="59"/>
      <c r="F298" s="59"/>
    </row>
    <row r="299" spans="1:6" x14ac:dyDescent="0.25">
      <c r="A299" s="10"/>
      <c r="B299" s="25" t="s">
        <v>161</v>
      </c>
      <c r="C299" s="56">
        <v>1</v>
      </c>
      <c r="D299" s="56"/>
      <c r="E299" s="59"/>
      <c r="F299" s="59"/>
    </row>
    <row r="300" spans="1:6" x14ac:dyDescent="0.25">
      <c r="A300" s="10"/>
      <c r="B300" s="25" t="s">
        <v>162</v>
      </c>
      <c r="C300" s="56">
        <v>1</v>
      </c>
      <c r="D300" s="56"/>
      <c r="E300" s="59"/>
      <c r="F300" s="59"/>
    </row>
    <row r="301" spans="1:6" x14ac:dyDescent="0.25">
      <c r="A301" s="10"/>
      <c r="B301" s="25" t="s">
        <v>163</v>
      </c>
      <c r="C301" s="56">
        <v>1</v>
      </c>
      <c r="D301" s="56"/>
      <c r="E301" s="59"/>
      <c r="F301" s="59"/>
    </row>
    <row r="302" spans="1:6" x14ac:dyDescent="0.25">
      <c r="A302" s="10"/>
      <c r="B302" s="25" t="s">
        <v>164</v>
      </c>
      <c r="C302" s="56">
        <v>1</v>
      </c>
      <c r="D302" s="56"/>
      <c r="E302" s="59"/>
      <c r="F302" s="59"/>
    </row>
    <row r="303" spans="1:6" x14ac:dyDescent="0.25">
      <c r="A303" s="10"/>
      <c r="B303" s="25" t="s">
        <v>165</v>
      </c>
      <c r="C303" s="56">
        <v>1</v>
      </c>
      <c r="D303" s="56"/>
      <c r="E303" s="59"/>
      <c r="F303" s="59"/>
    </row>
    <row r="304" spans="1:6" x14ac:dyDescent="0.25">
      <c r="A304" s="10"/>
      <c r="B304" s="25" t="s">
        <v>166</v>
      </c>
      <c r="C304" s="56">
        <v>1</v>
      </c>
      <c r="D304" s="56"/>
      <c r="E304" s="59"/>
      <c r="F304" s="59"/>
    </row>
    <row r="305" spans="1:6" x14ac:dyDescent="0.25">
      <c r="A305" s="10"/>
      <c r="B305" s="25" t="s">
        <v>167</v>
      </c>
      <c r="C305" s="56">
        <v>1</v>
      </c>
      <c r="D305" s="56"/>
      <c r="E305" s="59"/>
      <c r="F305" s="59"/>
    </row>
    <row r="306" spans="1:6" x14ac:dyDescent="0.25">
      <c r="A306" s="10"/>
      <c r="B306" s="25" t="s">
        <v>168</v>
      </c>
      <c r="C306" s="56">
        <v>1</v>
      </c>
      <c r="D306" s="56"/>
      <c r="E306" s="59"/>
      <c r="F306" s="59"/>
    </row>
    <row r="307" spans="1:6" ht="33" x14ac:dyDescent="0.25">
      <c r="A307" s="32"/>
      <c r="B307" s="25" t="s">
        <v>254</v>
      </c>
      <c r="C307" s="56" t="s">
        <v>88</v>
      </c>
      <c r="D307" s="56">
        <v>3</v>
      </c>
      <c r="E307" s="13"/>
      <c r="F307" s="59"/>
    </row>
    <row r="308" spans="1:6" x14ac:dyDescent="0.25">
      <c r="A308" s="32"/>
      <c r="B308" s="25" t="s">
        <v>140</v>
      </c>
      <c r="C308" s="56" t="s">
        <v>88</v>
      </c>
      <c r="D308" s="56">
        <v>1</v>
      </c>
      <c r="E308" s="13"/>
      <c r="F308" s="59"/>
    </row>
    <row r="309" spans="1:6" x14ac:dyDescent="0.25">
      <c r="A309" s="32"/>
      <c r="B309" s="25" t="s">
        <v>141</v>
      </c>
      <c r="C309" s="56" t="s">
        <v>88</v>
      </c>
      <c r="D309" s="56">
        <v>1</v>
      </c>
      <c r="E309" s="13"/>
      <c r="F309" s="59"/>
    </row>
    <row r="310" spans="1:6" x14ac:dyDescent="0.25">
      <c r="A310" s="10"/>
      <c r="B310" s="60" t="s">
        <v>142</v>
      </c>
      <c r="C310" s="35"/>
      <c r="D310" s="8"/>
      <c r="E310" s="59"/>
      <c r="F310" s="59"/>
    </row>
    <row r="311" spans="1:6" ht="61.5" x14ac:dyDescent="0.25">
      <c r="A311" s="32"/>
      <c r="B311" s="51" t="s">
        <v>255</v>
      </c>
      <c r="C311" s="56" t="s">
        <v>89</v>
      </c>
      <c r="D311" s="56">
        <v>1</v>
      </c>
      <c r="E311" s="13"/>
      <c r="F311" s="59"/>
    </row>
    <row r="312" spans="1:6" x14ac:dyDescent="0.25">
      <c r="A312" s="32"/>
      <c r="B312" s="25" t="s">
        <v>169</v>
      </c>
      <c r="C312" s="56" t="s">
        <v>89</v>
      </c>
      <c r="D312" s="56">
        <v>1</v>
      </c>
      <c r="E312" s="13"/>
      <c r="F312" s="59"/>
    </row>
    <row r="313" spans="1:6" ht="28.5" x14ac:dyDescent="0.25">
      <c r="A313" s="32"/>
      <c r="B313" s="25" t="s">
        <v>170</v>
      </c>
      <c r="C313" s="56" t="s">
        <v>89</v>
      </c>
      <c r="D313" s="56">
        <v>1</v>
      </c>
      <c r="E313" s="13"/>
      <c r="F313" s="59"/>
    </row>
    <row r="314" spans="1:6" x14ac:dyDescent="0.25">
      <c r="A314" s="32"/>
      <c r="B314" s="25" t="s">
        <v>171</v>
      </c>
      <c r="C314" s="56" t="s">
        <v>89</v>
      </c>
      <c r="D314" s="56">
        <v>1</v>
      </c>
      <c r="E314" s="13"/>
      <c r="F314" s="59"/>
    </row>
    <row r="315" spans="1:6" x14ac:dyDescent="0.25">
      <c r="A315" s="32"/>
      <c r="B315" s="25" t="s">
        <v>172</v>
      </c>
      <c r="C315" s="56" t="s">
        <v>89</v>
      </c>
      <c r="D315" s="56">
        <v>1</v>
      </c>
      <c r="E315" s="13"/>
      <c r="F315" s="59"/>
    </row>
    <row r="316" spans="1:6" ht="28.5" x14ac:dyDescent="0.25">
      <c r="A316" s="32"/>
      <c r="B316" s="51" t="s">
        <v>173</v>
      </c>
      <c r="C316" s="56" t="s">
        <v>89</v>
      </c>
      <c r="D316" s="56">
        <v>1</v>
      </c>
      <c r="E316" s="13"/>
      <c r="F316" s="59"/>
    </row>
    <row r="317" spans="1:6" ht="28.5" x14ac:dyDescent="0.25">
      <c r="A317" s="32"/>
      <c r="B317" s="51" t="s">
        <v>157</v>
      </c>
      <c r="C317" s="56" t="s">
        <v>89</v>
      </c>
      <c r="D317" s="56">
        <v>3</v>
      </c>
      <c r="E317" s="13"/>
      <c r="F317" s="59"/>
    </row>
    <row r="318" spans="1:6" ht="28.5" x14ac:dyDescent="0.25">
      <c r="A318" s="32"/>
      <c r="B318" s="25" t="s">
        <v>174</v>
      </c>
      <c r="C318" s="56" t="s">
        <v>89</v>
      </c>
      <c r="D318" s="56">
        <v>4</v>
      </c>
      <c r="E318" s="13"/>
      <c r="F318" s="59"/>
    </row>
    <row r="319" spans="1:6" ht="28.5" x14ac:dyDescent="0.25">
      <c r="A319" s="32"/>
      <c r="B319" s="25" t="s">
        <v>175</v>
      </c>
      <c r="C319" s="56" t="s">
        <v>89</v>
      </c>
      <c r="D319" s="56">
        <v>1</v>
      </c>
      <c r="E319" s="13"/>
      <c r="F319" s="59"/>
    </row>
    <row r="320" spans="1:6" ht="66" x14ac:dyDescent="0.25">
      <c r="A320" s="61"/>
      <c r="B320" s="25" t="s">
        <v>256</v>
      </c>
      <c r="C320" s="56" t="s">
        <v>89</v>
      </c>
      <c r="D320" s="56">
        <v>1</v>
      </c>
      <c r="E320" s="13"/>
      <c r="F320" s="59"/>
    </row>
    <row r="321" spans="1:6" ht="42.75" x14ac:dyDescent="0.25">
      <c r="A321" s="12"/>
      <c r="B321" s="33" t="s">
        <v>176</v>
      </c>
      <c r="C321" s="56" t="s">
        <v>89</v>
      </c>
      <c r="D321" s="56">
        <v>1</v>
      </c>
      <c r="E321" s="13"/>
      <c r="F321" s="59"/>
    </row>
    <row r="322" spans="1:6" ht="28.5" x14ac:dyDescent="0.25">
      <c r="A322" s="10"/>
      <c r="B322" s="9" t="s">
        <v>223</v>
      </c>
      <c r="C322" s="56" t="s">
        <v>89</v>
      </c>
      <c r="D322" s="56">
        <v>5</v>
      </c>
      <c r="E322" s="13"/>
      <c r="F322" s="59"/>
    </row>
    <row r="323" spans="1:6" ht="28.5" x14ac:dyDescent="0.25">
      <c r="A323" s="10"/>
      <c r="B323" s="9" t="s">
        <v>224</v>
      </c>
      <c r="C323" s="56" t="s">
        <v>89</v>
      </c>
      <c r="D323" s="56">
        <v>5</v>
      </c>
      <c r="E323" s="13"/>
      <c r="F323" s="59"/>
    </row>
    <row r="324" spans="1:6" x14ac:dyDescent="0.25">
      <c r="A324" s="12"/>
      <c r="B324" s="25"/>
      <c r="C324" s="56"/>
      <c r="D324" s="56"/>
      <c r="E324" s="50"/>
      <c r="F324" s="50"/>
    </row>
    <row r="325" spans="1:6" x14ac:dyDescent="0.25">
      <c r="A325" s="10"/>
      <c r="B325" s="58" t="s">
        <v>213</v>
      </c>
      <c r="C325" s="35"/>
      <c r="D325" s="8"/>
      <c r="E325" s="59"/>
      <c r="F325" s="59"/>
    </row>
    <row r="326" spans="1:6" x14ac:dyDescent="0.25">
      <c r="A326" s="10"/>
      <c r="B326" s="60" t="s">
        <v>121</v>
      </c>
      <c r="C326" s="35"/>
      <c r="D326" s="8"/>
      <c r="E326" s="59"/>
      <c r="F326" s="59"/>
    </row>
    <row r="327" spans="1:6" ht="28.5" x14ac:dyDescent="0.25">
      <c r="A327" s="10"/>
      <c r="B327" s="25" t="s">
        <v>122</v>
      </c>
      <c r="C327" s="56" t="s">
        <v>88</v>
      </c>
      <c r="D327" s="56">
        <v>1</v>
      </c>
      <c r="E327" s="13"/>
      <c r="F327" s="59"/>
    </row>
    <row r="328" spans="1:6" x14ac:dyDescent="0.25">
      <c r="A328" s="10"/>
      <c r="B328" s="25" t="s">
        <v>123</v>
      </c>
      <c r="C328" s="56">
        <v>1</v>
      </c>
      <c r="D328" s="56"/>
      <c r="E328" s="59"/>
      <c r="F328" s="59"/>
    </row>
    <row r="329" spans="1:6" x14ac:dyDescent="0.25">
      <c r="A329" s="10"/>
      <c r="B329" s="25" t="s">
        <v>124</v>
      </c>
      <c r="C329" s="56">
        <v>1</v>
      </c>
      <c r="D329" s="56"/>
      <c r="E329" s="59"/>
      <c r="F329" s="59"/>
    </row>
    <row r="330" spans="1:6" x14ac:dyDescent="0.25">
      <c r="A330" s="10"/>
      <c r="B330" s="25" t="s">
        <v>125</v>
      </c>
      <c r="C330" s="56">
        <v>1</v>
      </c>
      <c r="D330" s="56"/>
      <c r="E330" s="59"/>
      <c r="F330" s="59"/>
    </row>
    <row r="331" spans="1:6" x14ac:dyDescent="0.25">
      <c r="A331" s="10"/>
      <c r="B331" s="25" t="s">
        <v>126</v>
      </c>
      <c r="C331" s="56">
        <v>1</v>
      </c>
      <c r="D331" s="56"/>
      <c r="E331" s="59"/>
      <c r="F331" s="59"/>
    </row>
    <row r="332" spans="1:6" ht="28.5" x14ac:dyDescent="0.25">
      <c r="A332" s="10"/>
      <c r="B332" s="25" t="s">
        <v>127</v>
      </c>
      <c r="C332" s="56">
        <v>1</v>
      </c>
      <c r="D332" s="56"/>
      <c r="E332" s="59"/>
      <c r="F332" s="59"/>
    </row>
    <row r="333" spans="1:6" x14ac:dyDescent="0.25">
      <c r="A333" s="10"/>
      <c r="B333" s="25" t="s">
        <v>128</v>
      </c>
      <c r="C333" s="56">
        <v>1</v>
      </c>
      <c r="D333" s="56"/>
      <c r="E333" s="59"/>
      <c r="F333" s="59"/>
    </row>
    <row r="334" spans="1:6" x14ac:dyDescent="0.25">
      <c r="A334" s="10"/>
      <c r="B334" s="25" t="s">
        <v>129</v>
      </c>
      <c r="C334" s="56">
        <v>1</v>
      </c>
      <c r="D334" s="56"/>
      <c r="E334" s="59"/>
      <c r="F334" s="59"/>
    </row>
    <row r="335" spans="1:6" x14ac:dyDescent="0.25">
      <c r="A335" s="10"/>
      <c r="B335" s="25" t="s">
        <v>130</v>
      </c>
      <c r="C335" s="56">
        <v>1</v>
      </c>
      <c r="D335" s="56"/>
      <c r="E335" s="59"/>
      <c r="F335" s="59"/>
    </row>
    <row r="336" spans="1:6" x14ac:dyDescent="0.25">
      <c r="A336" s="10"/>
      <c r="B336" s="25" t="s">
        <v>131</v>
      </c>
      <c r="C336" s="56">
        <v>1</v>
      </c>
      <c r="D336" s="56"/>
      <c r="E336" s="59"/>
      <c r="F336" s="59"/>
    </row>
    <row r="337" spans="1:6" x14ac:dyDescent="0.25">
      <c r="A337" s="10"/>
      <c r="B337" s="25" t="s">
        <v>132</v>
      </c>
      <c r="C337" s="56">
        <v>1</v>
      </c>
      <c r="D337" s="56"/>
      <c r="E337" s="59"/>
      <c r="F337" s="59"/>
    </row>
    <row r="338" spans="1:6" x14ac:dyDescent="0.25">
      <c r="A338" s="10"/>
      <c r="B338" s="25" t="s">
        <v>133</v>
      </c>
      <c r="C338" s="56">
        <v>1</v>
      </c>
      <c r="D338" s="56"/>
      <c r="E338" s="59"/>
      <c r="F338" s="59"/>
    </row>
    <row r="339" spans="1:6" x14ac:dyDescent="0.25">
      <c r="A339" s="10"/>
      <c r="B339" s="25" t="s">
        <v>134</v>
      </c>
      <c r="C339" s="56">
        <v>1</v>
      </c>
      <c r="D339" s="56"/>
      <c r="E339" s="59"/>
      <c r="F339" s="59"/>
    </row>
    <row r="340" spans="1:6" x14ac:dyDescent="0.25">
      <c r="A340" s="10"/>
      <c r="B340" s="25" t="s">
        <v>135</v>
      </c>
      <c r="C340" s="56">
        <v>1</v>
      </c>
      <c r="D340" s="56"/>
      <c r="E340" s="59"/>
      <c r="F340" s="59"/>
    </row>
    <row r="341" spans="1:6" x14ac:dyDescent="0.25">
      <c r="A341" s="10"/>
      <c r="B341" s="25" t="s">
        <v>136</v>
      </c>
      <c r="C341" s="56">
        <v>1</v>
      </c>
      <c r="D341" s="56"/>
      <c r="E341" s="59"/>
      <c r="F341" s="59"/>
    </row>
    <row r="342" spans="1:6" ht="28.5" x14ac:dyDescent="0.25">
      <c r="A342" s="10"/>
      <c r="B342" s="25" t="s">
        <v>137</v>
      </c>
      <c r="C342" s="56">
        <v>1</v>
      </c>
      <c r="D342" s="56"/>
      <c r="E342" s="59"/>
      <c r="F342" s="59"/>
    </row>
    <row r="343" spans="1:6" x14ac:dyDescent="0.25">
      <c r="A343" s="10"/>
      <c r="B343" s="25" t="s">
        <v>206</v>
      </c>
      <c r="C343" s="56">
        <v>1</v>
      </c>
      <c r="D343" s="56"/>
      <c r="E343" s="59"/>
      <c r="F343" s="59"/>
    </row>
    <row r="344" spans="1:6" x14ac:dyDescent="0.25">
      <c r="A344" s="10"/>
      <c r="B344" s="25" t="s">
        <v>139</v>
      </c>
      <c r="C344" s="56">
        <v>1</v>
      </c>
      <c r="D344" s="56"/>
      <c r="E344" s="59"/>
      <c r="F344" s="59"/>
    </row>
    <row r="345" spans="1:6" ht="33" x14ac:dyDescent="0.25">
      <c r="A345" s="32"/>
      <c r="B345" s="25" t="s">
        <v>254</v>
      </c>
      <c r="C345" s="56" t="s">
        <v>88</v>
      </c>
      <c r="D345" s="56">
        <v>3</v>
      </c>
      <c r="E345" s="13"/>
      <c r="F345" s="59"/>
    </row>
    <row r="346" spans="1:6" x14ac:dyDescent="0.25">
      <c r="A346" s="32"/>
      <c r="B346" s="25" t="s">
        <v>140</v>
      </c>
      <c r="C346" s="56" t="s">
        <v>88</v>
      </c>
      <c r="D346" s="56">
        <v>1</v>
      </c>
      <c r="E346" s="13"/>
      <c r="F346" s="59"/>
    </row>
    <row r="347" spans="1:6" x14ac:dyDescent="0.25">
      <c r="A347" s="32"/>
      <c r="B347" s="25" t="s">
        <v>141</v>
      </c>
      <c r="C347" s="56" t="s">
        <v>88</v>
      </c>
      <c r="D347" s="56">
        <v>1</v>
      </c>
      <c r="E347" s="13"/>
      <c r="F347" s="59"/>
    </row>
    <row r="348" spans="1:6" x14ac:dyDescent="0.25">
      <c r="A348" s="10"/>
      <c r="B348" s="60" t="s">
        <v>142</v>
      </c>
      <c r="C348" s="35"/>
      <c r="D348" s="8"/>
      <c r="E348" s="13"/>
      <c r="F348" s="59"/>
    </row>
    <row r="349" spans="1:6" ht="42.75" x14ac:dyDescent="0.25">
      <c r="A349" s="32"/>
      <c r="B349" s="51" t="s">
        <v>183</v>
      </c>
      <c r="C349" s="56" t="s">
        <v>89</v>
      </c>
      <c r="D349" s="56">
        <v>6</v>
      </c>
      <c r="E349" s="13"/>
      <c r="F349" s="59"/>
    </row>
    <row r="350" spans="1:6" x14ac:dyDescent="0.25">
      <c r="A350" s="32"/>
      <c r="B350" s="25" t="s">
        <v>144</v>
      </c>
      <c r="C350" s="56" t="s">
        <v>89</v>
      </c>
      <c r="D350" s="56">
        <v>6</v>
      </c>
      <c r="E350" s="13"/>
      <c r="F350" s="59"/>
    </row>
    <row r="351" spans="1:6" x14ac:dyDescent="0.25">
      <c r="A351" s="32"/>
      <c r="B351" s="25" t="s">
        <v>145</v>
      </c>
      <c r="C351" s="56" t="s">
        <v>89</v>
      </c>
      <c r="D351" s="56">
        <v>6</v>
      </c>
      <c r="E351" s="13"/>
      <c r="F351" s="59"/>
    </row>
    <row r="352" spans="1:6" ht="28.5" x14ac:dyDescent="0.25">
      <c r="A352" s="32"/>
      <c r="B352" s="25" t="s">
        <v>146</v>
      </c>
      <c r="C352" s="56" t="s">
        <v>89</v>
      </c>
      <c r="D352" s="56">
        <v>6</v>
      </c>
      <c r="E352" s="13"/>
      <c r="F352" s="59"/>
    </row>
    <row r="353" spans="1:6" ht="42.75" x14ac:dyDescent="0.25">
      <c r="A353" s="32"/>
      <c r="B353" s="51" t="s">
        <v>143</v>
      </c>
      <c r="C353" s="56" t="s">
        <v>89</v>
      </c>
      <c r="D353" s="56">
        <v>7</v>
      </c>
      <c r="E353" s="13"/>
      <c r="F353" s="59"/>
    </row>
    <row r="354" spans="1:6" x14ac:dyDescent="0.25">
      <c r="A354" s="32"/>
      <c r="B354" s="25" t="s">
        <v>144</v>
      </c>
      <c r="C354" s="56" t="s">
        <v>89</v>
      </c>
      <c r="D354" s="56">
        <v>7</v>
      </c>
      <c r="E354" s="13"/>
      <c r="F354" s="59"/>
    </row>
    <row r="355" spans="1:6" x14ac:dyDescent="0.25">
      <c r="A355" s="32"/>
      <c r="B355" s="25" t="s">
        <v>145</v>
      </c>
      <c r="C355" s="56" t="s">
        <v>89</v>
      </c>
      <c r="D355" s="56">
        <v>7</v>
      </c>
      <c r="E355" s="13"/>
      <c r="F355" s="59"/>
    </row>
    <row r="356" spans="1:6" ht="28.5" x14ac:dyDescent="0.25">
      <c r="A356" s="32"/>
      <c r="B356" s="25" t="s">
        <v>146</v>
      </c>
      <c r="C356" s="56" t="s">
        <v>89</v>
      </c>
      <c r="D356" s="56">
        <v>7</v>
      </c>
      <c r="E356" s="13"/>
      <c r="F356" s="59"/>
    </row>
    <row r="357" spans="1:6" ht="42.75" x14ac:dyDescent="0.25">
      <c r="A357" s="32"/>
      <c r="B357" s="51" t="s">
        <v>151</v>
      </c>
      <c r="C357" s="56" t="s">
        <v>89</v>
      </c>
      <c r="D357" s="56">
        <v>1</v>
      </c>
      <c r="E357" s="13"/>
      <c r="F357" s="59"/>
    </row>
    <row r="358" spans="1:6" x14ac:dyDescent="0.25">
      <c r="A358" s="32"/>
      <c r="B358" s="25" t="s">
        <v>152</v>
      </c>
      <c r="C358" s="56" t="s">
        <v>89</v>
      </c>
      <c r="D358" s="56">
        <v>1</v>
      </c>
      <c r="E358" s="13"/>
      <c r="F358" s="59"/>
    </row>
    <row r="359" spans="1:6" x14ac:dyDescent="0.25">
      <c r="A359" s="32"/>
      <c r="B359" s="25" t="s">
        <v>153</v>
      </c>
      <c r="C359" s="56" t="s">
        <v>89</v>
      </c>
      <c r="D359" s="56">
        <v>1</v>
      </c>
      <c r="E359" s="13"/>
      <c r="F359" s="59"/>
    </row>
    <row r="360" spans="1:6" ht="28.5" x14ac:dyDescent="0.25">
      <c r="A360" s="32"/>
      <c r="B360" s="25" t="s">
        <v>154</v>
      </c>
      <c r="C360" s="56" t="s">
        <v>89</v>
      </c>
      <c r="D360" s="56">
        <v>1</v>
      </c>
      <c r="E360" s="13"/>
      <c r="F360" s="59"/>
    </row>
    <row r="361" spans="1:6" ht="28.5" x14ac:dyDescent="0.25">
      <c r="A361" s="32"/>
      <c r="B361" s="51" t="s">
        <v>155</v>
      </c>
      <c r="C361" s="56" t="s">
        <v>89</v>
      </c>
      <c r="D361" s="56">
        <v>12</v>
      </c>
      <c r="E361" s="13"/>
      <c r="F361" s="59"/>
    </row>
    <row r="362" spans="1:6" ht="28.5" x14ac:dyDescent="0.25">
      <c r="A362" s="32"/>
      <c r="B362" s="51" t="s">
        <v>156</v>
      </c>
      <c r="C362" s="56" t="s">
        <v>89</v>
      </c>
      <c r="D362" s="56">
        <v>14</v>
      </c>
      <c r="E362" s="13"/>
      <c r="F362" s="59"/>
    </row>
    <row r="363" spans="1:6" ht="28.5" x14ac:dyDescent="0.25">
      <c r="A363" s="32"/>
      <c r="B363" s="51" t="s">
        <v>157</v>
      </c>
      <c r="C363" s="56" t="s">
        <v>89</v>
      </c>
      <c r="D363" s="56">
        <v>14</v>
      </c>
      <c r="E363" s="13"/>
      <c r="F363" s="59"/>
    </row>
    <row r="364" spans="1:6" x14ac:dyDescent="0.25">
      <c r="A364" s="12"/>
      <c r="B364" s="25"/>
      <c r="C364" s="56"/>
      <c r="D364" s="56"/>
      <c r="E364" s="50"/>
      <c r="F364" s="50"/>
    </row>
    <row r="365" spans="1:6" x14ac:dyDescent="0.25">
      <c r="A365" s="10"/>
      <c r="B365" s="58" t="s">
        <v>214</v>
      </c>
      <c r="C365" s="35"/>
      <c r="D365" s="8"/>
      <c r="E365" s="59"/>
      <c r="F365" s="59"/>
    </row>
    <row r="366" spans="1:6" x14ac:dyDescent="0.25">
      <c r="A366" s="10"/>
      <c r="B366" s="60" t="s">
        <v>121</v>
      </c>
      <c r="C366" s="35"/>
      <c r="D366" s="8"/>
      <c r="E366" s="59"/>
      <c r="F366" s="59"/>
    </row>
    <row r="367" spans="1:6" ht="28.5" x14ac:dyDescent="0.25">
      <c r="A367" s="10"/>
      <c r="B367" s="25" t="s">
        <v>215</v>
      </c>
      <c r="C367" s="56" t="s">
        <v>88</v>
      </c>
      <c r="D367" s="56">
        <v>1</v>
      </c>
      <c r="E367" s="13"/>
      <c r="F367" s="59"/>
    </row>
    <row r="368" spans="1:6" ht="33" x14ac:dyDescent="0.25">
      <c r="A368" s="32"/>
      <c r="B368" s="25" t="s">
        <v>258</v>
      </c>
      <c r="C368" s="56" t="s">
        <v>88</v>
      </c>
      <c r="D368" s="56">
        <v>3</v>
      </c>
      <c r="E368" s="13"/>
      <c r="F368" s="59"/>
    </row>
    <row r="369" spans="1:6" x14ac:dyDescent="0.25">
      <c r="A369" s="32"/>
      <c r="B369" s="25" t="s">
        <v>140</v>
      </c>
      <c r="C369" s="56" t="s">
        <v>88</v>
      </c>
      <c r="D369" s="56">
        <v>1</v>
      </c>
      <c r="E369" s="13"/>
      <c r="F369" s="59"/>
    </row>
    <row r="370" spans="1:6" x14ac:dyDescent="0.25">
      <c r="A370" s="32"/>
      <c r="B370" s="25" t="s">
        <v>141</v>
      </c>
      <c r="C370" s="56" t="s">
        <v>88</v>
      </c>
      <c r="D370" s="56">
        <v>1</v>
      </c>
      <c r="E370" s="13"/>
      <c r="F370" s="59"/>
    </row>
    <row r="371" spans="1:6" x14ac:dyDescent="0.25">
      <c r="A371" s="10"/>
      <c r="B371" s="60" t="s">
        <v>142</v>
      </c>
      <c r="C371" s="35"/>
      <c r="D371" s="8"/>
      <c r="E371" s="13"/>
      <c r="F371" s="59"/>
    </row>
    <row r="372" spans="1:6" ht="57" x14ac:dyDescent="0.25">
      <c r="A372" s="32"/>
      <c r="B372" s="51" t="s">
        <v>207</v>
      </c>
      <c r="C372" s="56" t="s">
        <v>89</v>
      </c>
      <c r="D372" s="56">
        <v>1</v>
      </c>
      <c r="E372" s="13"/>
      <c r="F372" s="59"/>
    </row>
    <row r="373" spans="1:6" x14ac:dyDescent="0.25">
      <c r="A373" s="32"/>
      <c r="B373" s="25" t="s">
        <v>208</v>
      </c>
      <c r="C373" s="56" t="s">
        <v>89</v>
      </c>
      <c r="D373" s="56">
        <v>1</v>
      </c>
      <c r="E373" s="13"/>
      <c r="F373" s="59"/>
    </row>
    <row r="374" spans="1:6" x14ac:dyDescent="0.25">
      <c r="A374" s="32"/>
      <c r="B374" s="25" t="s">
        <v>209</v>
      </c>
      <c r="C374" s="56" t="s">
        <v>89</v>
      </c>
      <c r="D374" s="56">
        <v>1</v>
      </c>
      <c r="E374" s="13"/>
      <c r="F374" s="59"/>
    </row>
    <row r="375" spans="1:6" ht="28.5" x14ac:dyDescent="0.25">
      <c r="A375" s="32"/>
      <c r="B375" s="25" t="s">
        <v>210</v>
      </c>
      <c r="C375" s="56" t="s">
        <v>89</v>
      </c>
      <c r="D375" s="56">
        <v>1</v>
      </c>
      <c r="E375" s="13"/>
      <c r="F375" s="59"/>
    </row>
    <row r="376" spans="1:6" ht="28.5" x14ac:dyDescent="0.25">
      <c r="A376" s="32"/>
      <c r="B376" s="51" t="s">
        <v>155</v>
      </c>
      <c r="C376" s="56" t="s">
        <v>89</v>
      </c>
      <c r="D376" s="56">
        <v>2</v>
      </c>
      <c r="E376" s="13"/>
      <c r="F376" s="59"/>
    </row>
    <row r="377" spans="1:6" ht="28.5" x14ac:dyDescent="0.25">
      <c r="A377" s="32"/>
      <c r="B377" s="51" t="s">
        <v>156</v>
      </c>
      <c r="C377" s="56" t="s">
        <v>89</v>
      </c>
      <c r="D377" s="56">
        <v>2</v>
      </c>
      <c r="E377" s="13"/>
      <c r="F377" s="59"/>
    </row>
    <row r="378" spans="1:6" ht="28.5" x14ac:dyDescent="0.25">
      <c r="A378" s="32"/>
      <c r="B378" s="51" t="s">
        <v>157</v>
      </c>
      <c r="C378" s="56" t="s">
        <v>89</v>
      </c>
      <c r="D378" s="56">
        <v>2</v>
      </c>
      <c r="E378" s="13"/>
      <c r="F378" s="59"/>
    </row>
    <row r="379" spans="1:6" x14ac:dyDescent="0.25">
      <c r="A379" s="12"/>
      <c r="B379" s="25"/>
      <c r="C379" s="56"/>
      <c r="D379" s="56"/>
      <c r="E379" s="50"/>
      <c r="F379" s="50"/>
    </row>
    <row r="380" spans="1:6" x14ac:dyDescent="0.25">
      <c r="A380" s="10"/>
      <c r="B380" s="58" t="s">
        <v>216</v>
      </c>
      <c r="C380" s="35"/>
      <c r="D380" s="8"/>
      <c r="E380" s="59"/>
      <c r="F380" s="59"/>
    </row>
    <row r="381" spans="1:6" x14ac:dyDescent="0.25">
      <c r="A381" s="10"/>
      <c r="B381" s="60" t="s">
        <v>121</v>
      </c>
      <c r="C381" s="35"/>
      <c r="D381" s="8"/>
      <c r="E381" s="59"/>
      <c r="F381" s="59"/>
    </row>
    <row r="382" spans="1:6" ht="28.5" x14ac:dyDescent="0.25">
      <c r="A382" s="10"/>
      <c r="B382" s="25" t="s">
        <v>217</v>
      </c>
      <c r="C382" s="56" t="s">
        <v>88</v>
      </c>
      <c r="D382" s="56">
        <v>1</v>
      </c>
      <c r="E382" s="13"/>
      <c r="F382" s="59"/>
    </row>
    <row r="383" spans="1:6" ht="33" x14ac:dyDescent="0.25">
      <c r="A383" s="32"/>
      <c r="B383" s="25" t="s">
        <v>258</v>
      </c>
      <c r="C383" s="56" t="s">
        <v>88</v>
      </c>
      <c r="D383" s="56">
        <v>3</v>
      </c>
      <c r="E383" s="13"/>
      <c r="F383" s="59"/>
    </row>
    <row r="384" spans="1:6" x14ac:dyDescent="0.25">
      <c r="A384" s="32"/>
      <c r="B384" s="25" t="s">
        <v>140</v>
      </c>
      <c r="C384" s="56" t="s">
        <v>88</v>
      </c>
      <c r="D384" s="56">
        <v>1</v>
      </c>
      <c r="E384" s="13"/>
      <c r="F384" s="59"/>
    </row>
    <row r="385" spans="1:6" x14ac:dyDescent="0.25">
      <c r="A385" s="32"/>
      <c r="B385" s="25" t="s">
        <v>141</v>
      </c>
      <c r="C385" s="56" t="s">
        <v>88</v>
      </c>
      <c r="D385" s="56">
        <v>1</v>
      </c>
      <c r="E385" s="13"/>
      <c r="F385" s="59"/>
    </row>
    <row r="386" spans="1:6" x14ac:dyDescent="0.25">
      <c r="A386" s="10"/>
      <c r="B386" s="60" t="s">
        <v>142</v>
      </c>
      <c r="C386" s="35"/>
      <c r="D386" s="8"/>
      <c r="E386" s="59"/>
      <c r="F386" s="59"/>
    </row>
    <row r="387" spans="1:6" ht="42.75" x14ac:dyDescent="0.25">
      <c r="A387" s="32"/>
      <c r="B387" s="51" t="s">
        <v>143</v>
      </c>
      <c r="C387" s="56" t="s">
        <v>89</v>
      </c>
      <c r="D387" s="56">
        <v>6</v>
      </c>
      <c r="E387" s="13"/>
      <c r="F387" s="59"/>
    </row>
    <row r="388" spans="1:6" x14ac:dyDescent="0.25">
      <c r="A388" s="32"/>
      <c r="B388" s="25" t="s">
        <v>144</v>
      </c>
      <c r="C388" s="56" t="s">
        <v>89</v>
      </c>
      <c r="D388" s="56">
        <v>6</v>
      </c>
      <c r="E388" s="13"/>
      <c r="F388" s="59"/>
    </row>
    <row r="389" spans="1:6" x14ac:dyDescent="0.25">
      <c r="A389" s="32"/>
      <c r="B389" s="25" t="s">
        <v>145</v>
      </c>
      <c r="C389" s="56" t="s">
        <v>89</v>
      </c>
      <c r="D389" s="56">
        <v>6</v>
      </c>
      <c r="E389" s="13"/>
      <c r="F389" s="59"/>
    </row>
    <row r="390" spans="1:6" ht="28.5" x14ac:dyDescent="0.25">
      <c r="A390" s="32"/>
      <c r="B390" s="25" t="s">
        <v>146</v>
      </c>
      <c r="C390" s="56" t="s">
        <v>89</v>
      </c>
      <c r="D390" s="56">
        <v>6</v>
      </c>
      <c r="E390" s="13"/>
      <c r="F390" s="59"/>
    </row>
    <row r="391" spans="1:6" ht="42.75" x14ac:dyDescent="0.25">
      <c r="A391" s="32"/>
      <c r="B391" s="51" t="s">
        <v>147</v>
      </c>
      <c r="C391" s="56" t="s">
        <v>89</v>
      </c>
      <c r="D391" s="56">
        <v>7</v>
      </c>
      <c r="E391" s="13"/>
      <c r="F391" s="59"/>
    </row>
    <row r="392" spans="1:6" x14ac:dyDescent="0.25">
      <c r="A392" s="32"/>
      <c r="B392" s="25" t="s">
        <v>148</v>
      </c>
      <c r="C392" s="56" t="s">
        <v>89</v>
      </c>
      <c r="D392" s="56">
        <v>7</v>
      </c>
      <c r="E392" s="13"/>
      <c r="F392" s="59"/>
    </row>
    <row r="393" spans="1:6" x14ac:dyDescent="0.25">
      <c r="A393" s="32"/>
      <c r="B393" s="25" t="s">
        <v>149</v>
      </c>
      <c r="C393" s="56" t="s">
        <v>89</v>
      </c>
      <c r="D393" s="56">
        <v>7</v>
      </c>
      <c r="E393" s="13"/>
      <c r="F393" s="59"/>
    </row>
    <row r="394" spans="1:6" ht="28.5" x14ac:dyDescent="0.25">
      <c r="A394" s="32"/>
      <c r="B394" s="25" t="s">
        <v>150</v>
      </c>
      <c r="C394" s="56" t="s">
        <v>89</v>
      </c>
      <c r="D394" s="56">
        <v>7</v>
      </c>
      <c r="E394" s="13"/>
      <c r="F394" s="59"/>
    </row>
    <row r="395" spans="1:6" ht="42.75" x14ac:dyDescent="0.25">
      <c r="A395" s="32"/>
      <c r="B395" s="51" t="s">
        <v>151</v>
      </c>
      <c r="C395" s="56" t="s">
        <v>89</v>
      </c>
      <c r="D395" s="56">
        <v>8</v>
      </c>
      <c r="E395" s="13"/>
      <c r="F395" s="59"/>
    </row>
    <row r="396" spans="1:6" x14ac:dyDescent="0.25">
      <c r="A396" s="32"/>
      <c r="B396" s="25" t="s">
        <v>152</v>
      </c>
      <c r="C396" s="56" t="s">
        <v>89</v>
      </c>
      <c r="D396" s="56">
        <v>8</v>
      </c>
      <c r="E396" s="13"/>
      <c r="F396" s="59"/>
    </row>
    <row r="397" spans="1:6" x14ac:dyDescent="0.25">
      <c r="A397" s="32"/>
      <c r="B397" s="25" t="s">
        <v>153</v>
      </c>
      <c r="C397" s="56" t="s">
        <v>89</v>
      </c>
      <c r="D397" s="56">
        <v>8</v>
      </c>
      <c r="E397" s="13"/>
      <c r="F397" s="59"/>
    </row>
    <row r="398" spans="1:6" ht="28.5" x14ac:dyDescent="0.25">
      <c r="A398" s="32"/>
      <c r="B398" s="25" t="s">
        <v>154</v>
      </c>
      <c r="C398" s="56" t="s">
        <v>89</v>
      </c>
      <c r="D398" s="56">
        <v>8</v>
      </c>
      <c r="E398" s="13"/>
      <c r="F398" s="59"/>
    </row>
    <row r="399" spans="1:6" ht="28.5" x14ac:dyDescent="0.25">
      <c r="A399" s="32"/>
      <c r="B399" s="51" t="s">
        <v>155</v>
      </c>
      <c r="C399" s="56" t="s">
        <v>89</v>
      </c>
      <c r="D399" s="56">
        <v>19</v>
      </c>
      <c r="E399" s="13"/>
      <c r="F399" s="59"/>
    </row>
    <row r="400" spans="1:6" ht="28.5" x14ac:dyDescent="0.25">
      <c r="A400" s="32"/>
      <c r="B400" s="51" t="s">
        <v>156</v>
      </c>
      <c r="C400" s="56" t="s">
        <v>89</v>
      </c>
      <c r="D400" s="56">
        <v>21</v>
      </c>
      <c r="E400" s="59"/>
      <c r="F400" s="59"/>
    </row>
    <row r="401" spans="1:6" ht="28.5" x14ac:dyDescent="0.25">
      <c r="A401" s="32"/>
      <c r="B401" s="51" t="s">
        <v>157</v>
      </c>
      <c r="C401" s="56" t="s">
        <v>89</v>
      </c>
      <c r="D401" s="56">
        <v>21</v>
      </c>
      <c r="E401" s="13"/>
      <c r="F401" s="59"/>
    </row>
    <row r="402" spans="1:6" x14ac:dyDescent="0.25">
      <c r="A402" s="10"/>
      <c r="B402" s="58" t="s">
        <v>218</v>
      </c>
      <c r="C402" s="35"/>
      <c r="D402" s="35"/>
      <c r="E402" s="59"/>
      <c r="F402" s="59"/>
    </row>
    <row r="403" spans="1:6" ht="85.5" x14ac:dyDescent="0.25">
      <c r="A403" s="10"/>
      <c r="B403" s="33" t="s">
        <v>219</v>
      </c>
      <c r="C403" s="56" t="s">
        <v>89</v>
      </c>
      <c r="D403" s="56">
        <v>1</v>
      </c>
      <c r="E403" s="78"/>
      <c r="F403" s="81"/>
    </row>
    <row r="404" spans="1:6" x14ac:dyDescent="0.25">
      <c r="A404" s="8"/>
      <c r="B404" s="62" t="s">
        <v>220</v>
      </c>
      <c r="C404" s="80" t="s">
        <v>88</v>
      </c>
      <c r="D404" s="79">
        <v>1</v>
      </c>
      <c r="E404" s="13">
        <v>0</v>
      </c>
      <c r="F404" s="13">
        <f>D404*E404</f>
        <v>0</v>
      </c>
    </row>
    <row r="405" spans="1:6" x14ac:dyDescent="0.25">
      <c r="A405" s="10"/>
      <c r="B405" s="25"/>
      <c r="C405" s="8"/>
      <c r="D405" s="8"/>
      <c r="E405" s="36"/>
      <c r="F405" s="82"/>
    </row>
    <row r="406" spans="1:6" ht="15.75" thickBot="1" x14ac:dyDescent="0.3">
      <c r="A406" s="37" t="s">
        <v>100</v>
      </c>
      <c r="B406" s="45"/>
      <c r="C406" s="63"/>
      <c r="D406" s="63"/>
      <c r="E406" s="64"/>
      <c r="F406" s="84">
        <f>F404</f>
        <v>0</v>
      </c>
    </row>
    <row r="407" spans="1:6" x14ac:dyDescent="0.25">
      <c r="A407" s="8"/>
      <c r="B407" s="9"/>
      <c r="C407" s="8"/>
      <c r="D407" s="8"/>
      <c r="E407" s="36"/>
      <c r="F407" s="36"/>
    </row>
    <row r="408" spans="1:6" x14ac:dyDescent="0.25">
      <c r="A408" s="8"/>
      <c r="B408" s="9"/>
      <c r="C408" s="8"/>
      <c r="D408" s="8"/>
      <c r="E408" s="36"/>
      <c r="F408" s="36"/>
    </row>
    <row r="409" spans="1:6" x14ac:dyDescent="0.25">
      <c r="A409" s="8"/>
      <c r="B409" s="9"/>
      <c r="C409" s="8"/>
      <c r="D409" s="8"/>
      <c r="E409" s="8"/>
      <c r="F409" s="8"/>
    </row>
    <row r="410" spans="1:6" x14ac:dyDescent="0.25">
      <c r="A410" s="2" t="s">
        <v>221</v>
      </c>
      <c r="B410" s="4"/>
      <c r="C410" s="5"/>
      <c r="D410" s="6"/>
      <c r="E410" s="6"/>
      <c r="F410" s="7"/>
    </row>
    <row r="411" spans="1:6" ht="15.75" thickBot="1" x14ac:dyDescent="0.3">
      <c r="A411" s="14"/>
      <c r="B411" s="15"/>
      <c r="C411" s="16"/>
      <c r="D411" s="17"/>
      <c r="E411" s="17"/>
      <c r="F411" s="18"/>
    </row>
    <row r="412" spans="1:6" x14ac:dyDescent="0.25">
      <c r="A412" s="20" t="s">
        <v>81</v>
      </c>
      <c r="B412" s="21" t="s">
        <v>82</v>
      </c>
      <c r="C412" s="22" t="s">
        <v>83</v>
      </c>
      <c r="D412" s="23" t="s">
        <v>84</v>
      </c>
      <c r="E412" s="23" t="s">
        <v>85</v>
      </c>
      <c r="F412" s="24" t="s">
        <v>86</v>
      </c>
    </row>
    <row r="413" spans="1:6" x14ac:dyDescent="0.25">
      <c r="A413" s="8"/>
      <c r="B413" s="9"/>
      <c r="C413" s="8"/>
      <c r="D413" s="8"/>
      <c r="E413" s="8"/>
      <c r="F413" s="8"/>
    </row>
    <row r="414" spans="1:6" ht="31.5" customHeight="1" x14ac:dyDescent="0.25">
      <c r="A414" s="10">
        <v>1</v>
      </c>
      <c r="B414" s="11" t="s">
        <v>295</v>
      </c>
      <c r="C414" s="12" t="s">
        <v>102</v>
      </c>
      <c r="D414" s="8">
        <v>10</v>
      </c>
      <c r="E414" s="13">
        <v>0</v>
      </c>
      <c r="F414" s="13">
        <f>D414*E414</f>
        <v>0</v>
      </c>
    </row>
    <row r="415" spans="1:6" x14ac:dyDescent="0.25">
      <c r="A415" s="41"/>
      <c r="B415" s="42"/>
      <c r="C415" s="12"/>
      <c r="D415" s="43"/>
      <c r="E415" s="36"/>
      <c r="F415" s="13"/>
    </row>
    <row r="416" spans="1:6" ht="28.5" x14ac:dyDescent="0.25">
      <c r="A416" s="10">
        <f>A414+1</f>
        <v>2</v>
      </c>
      <c r="B416" s="25" t="s">
        <v>269</v>
      </c>
      <c r="C416" s="12" t="s">
        <v>103</v>
      </c>
      <c r="D416" s="8">
        <v>16</v>
      </c>
      <c r="E416" s="13">
        <v>0</v>
      </c>
      <c r="F416" s="13">
        <f>D416*E416</f>
        <v>0</v>
      </c>
    </row>
    <row r="417" spans="1:6" x14ac:dyDescent="0.25">
      <c r="A417" s="10"/>
      <c r="B417" s="25"/>
      <c r="C417" s="12"/>
      <c r="D417" s="43"/>
      <c r="E417" s="36"/>
      <c r="F417" s="13"/>
    </row>
    <row r="418" spans="1:6" ht="28.5" x14ac:dyDescent="0.25">
      <c r="A418" s="10">
        <f>A416+1</f>
        <v>3</v>
      </c>
      <c r="B418" s="25" t="s">
        <v>222</v>
      </c>
      <c r="C418" s="12" t="s">
        <v>88</v>
      </c>
      <c r="D418" s="8">
        <v>1</v>
      </c>
      <c r="E418" s="13">
        <v>0</v>
      </c>
      <c r="F418" s="13">
        <f>D418*E418</f>
        <v>0</v>
      </c>
    </row>
    <row r="419" spans="1:6" x14ac:dyDescent="0.25">
      <c r="A419" s="10"/>
      <c r="B419" s="25"/>
      <c r="C419" s="12"/>
      <c r="D419" s="43"/>
      <c r="E419" s="36"/>
      <c r="F419" s="13"/>
    </row>
    <row r="420" spans="1:6" ht="57" x14ac:dyDescent="0.25">
      <c r="A420" s="10">
        <f>A418+1</f>
        <v>4</v>
      </c>
      <c r="B420" s="25" t="s">
        <v>268</v>
      </c>
      <c r="C420" s="12" t="s">
        <v>103</v>
      </c>
      <c r="D420" s="8">
        <v>6</v>
      </c>
      <c r="E420" s="13">
        <v>0</v>
      </c>
      <c r="F420" s="13">
        <f>D420*E420</f>
        <v>0</v>
      </c>
    </row>
    <row r="421" spans="1:6" x14ac:dyDescent="0.25">
      <c r="A421" s="10"/>
      <c r="B421" s="25"/>
      <c r="C421" s="12"/>
      <c r="D421" s="8"/>
      <c r="E421" s="13"/>
      <c r="F421" s="13"/>
    </row>
    <row r="422" spans="1:6" ht="117" customHeight="1" x14ac:dyDescent="0.25">
      <c r="A422" s="10">
        <v>5</v>
      </c>
      <c r="B422" s="11" t="s">
        <v>290</v>
      </c>
      <c r="C422" s="12" t="s">
        <v>88</v>
      </c>
      <c r="D422" s="8">
        <v>1</v>
      </c>
      <c r="E422" s="13">
        <v>0</v>
      </c>
      <c r="F422" s="13">
        <f>D422*E422</f>
        <v>0</v>
      </c>
    </row>
    <row r="423" spans="1:6" x14ac:dyDescent="0.25">
      <c r="A423" s="10"/>
      <c r="B423" s="25"/>
      <c r="C423" s="12"/>
      <c r="D423" s="8"/>
      <c r="E423" s="13"/>
      <c r="F423" s="36"/>
    </row>
    <row r="424" spans="1:6" x14ac:dyDescent="0.25">
      <c r="A424" s="10"/>
      <c r="B424" s="44"/>
      <c r="C424" s="8"/>
      <c r="D424" s="8"/>
      <c r="E424" s="26"/>
      <c r="F424" s="26"/>
    </row>
    <row r="425" spans="1:6" ht="15.75" thickBot="1" x14ac:dyDescent="0.3">
      <c r="A425" s="37" t="s">
        <v>270</v>
      </c>
      <c r="B425" s="45"/>
      <c r="C425" s="46"/>
      <c r="D425" s="47"/>
      <c r="E425" s="48"/>
      <c r="F425" s="83">
        <f>SUM(F414:F422)</f>
        <v>0</v>
      </c>
    </row>
    <row r="426" spans="1:6" x14ac:dyDescent="0.25">
      <c r="A426" s="8"/>
      <c r="B426" s="9"/>
      <c r="C426" s="8"/>
      <c r="D426" s="8"/>
      <c r="E426" s="8"/>
      <c r="F426" s="36"/>
    </row>
    <row r="427" spans="1:6" ht="15.75" thickBot="1" x14ac:dyDescent="0.3">
      <c r="A427" s="37" t="s">
        <v>272</v>
      </c>
      <c r="B427" s="45"/>
      <c r="C427" s="46"/>
      <c r="D427" s="47"/>
      <c r="E427" s="48"/>
      <c r="F427" s="40">
        <f>F56+F406+F425</f>
        <v>0</v>
      </c>
    </row>
  </sheetData>
  <pageMargins left="0.7" right="0.7" top="0.75" bottom="0.75" header="0.3" footer="0.3"/>
  <pageSetup paperSize="9" scale="82" orientation="portrait" horizontalDpi="4294967295" verticalDpi="4294967295" r:id="rId1"/>
  <headerFooter>
    <oddFooter>&amp;C&amp;N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3</vt:i4>
      </vt:variant>
    </vt:vector>
  </HeadingPairs>
  <TitlesOfParts>
    <vt:vector size="6" baseType="lpstr">
      <vt:lpstr>Navodila</vt:lpstr>
      <vt:lpstr>EM - trafo</vt:lpstr>
      <vt:lpstr>ES-NN blok + vodi</vt:lpstr>
      <vt:lpstr>'EM - trafo'!Področje_tiskanja</vt:lpstr>
      <vt:lpstr>'ES-NN blok + vodi'!Področje_tiskanja</vt:lpstr>
      <vt:lpstr>Navodila!Področje_tiskanja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Damijan Režonja</dc:creator>
  <cp:lastModifiedBy>Damijan Režonja</cp:lastModifiedBy>
  <cp:lastPrinted>2025-01-19T14:12:05Z</cp:lastPrinted>
  <dcterms:created xsi:type="dcterms:W3CDTF">2024-12-24T08:19:00Z</dcterms:created>
  <dcterms:modified xsi:type="dcterms:W3CDTF">2025-03-12T10:40:10Z</dcterms:modified>
</cp:coreProperties>
</file>